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6"/>
  </bookViews>
  <sheets>
    <sheet name="Форма 1.1" sheetId="2" r:id="rId1"/>
    <sheet name="Форма 1.2" sheetId="3" r:id="rId2"/>
    <sheet name="Форма 2.1" sheetId="4" r:id="rId3"/>
    <sheet name="Форма 2.2" sheetId="5" r:id="rId4"/>
    <sheet name="форма 2.3" sheetId="6" r:id="rId5"/>
    <sheet name="форма 2.4" sheetId="7" r:id="rId6"/>
    <sheet name="форма 3 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#N/A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IDОтчета">178174</definedName>
    <definedName name="_IDШаблона">178176</definedName>
    <definedName name="_k4">#N/A</definedName>
    <definedName name="_prd3">[1]Титульный!$F$11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">#N/A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#N/A</definedName>
    <definedName name="b">#N/A</definedName>
    <definedName name="Balance_Sheet">#REF!</definedName>
    <definedName name="bbbbb" localSheetId="1">[0]!USD/1.701</definedName>
    <definedName name="bbbbb" localSheetId="2">[0]!USD/1.701</definedName>
    <definedName name="bbbbb" localSheetId="3">[0]!USD/1.701</definedName>
    <definedName name="bbbbb" localSheetId="4">[0]!USD/1.701</definedName>
    <definedName name="bbbbb" localSheetId="5">[0]!USD/1.701</definedName>
    <definedName name="bbbbb" localSheetId="6">[0]!USD/1.701</definedName>
    <definedName name="bbbbb">[0]!USD/1.701</definedName>
    <definedName name="bbbbbb">#N/A</definedName>
    <definedName name="Beg_Bal">#REF!</definedName>
    <definedName name="bnmnm">#N/A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#N/A</definedName>
    <definedName name="CompRas">#N/A</definedName>
    <definedName name="Coût_Assistance_technique_1998" localSheetId="1">[0]!NotesHyp</definedName>
    <definedName name="Coût_Assistance_technique_1998" localSheetId="2">[0]!NotesHyp</definedName>
    <definedName name="Coût_Assistance_technique_1998" localSheetId="3">[0]!NotesHyp</definedName>
    <definedName name="Coût_Assistance_technique_1998" localSheetId="4">[0]!NotesHyp</definedName>
    <definedName name="Coût_Assistance_technique_1998" localSheetId="5">[0]!NotesHyp</definedName>
    <definedName name="Coût_Assistance_technique_1998" localSheetId="6">[0]!NotesHyp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#N/A</definedName>
    <definedName name="del">#REF!</definedName>
    <definedName name="Depreciation_Schedule">#REF!</definedName>
    <definedName name="dfg">#N/A</definedName>
    <definedName name="DL_email">[1]Титульный!$G$40</definedName>
    <definedName name="DL_Tel">[1]Титульный!$G$39</definedName>
    <definedName name="DM" localSheetId="1">[0]!USD/1.701</definedName>
    <definedName name="DM" localSheetId="2">[0]!USD/1.701</definedName>
    <definedName name="DM" localSheetId="3">[0]!USD/1.701</definedName>
    <definedName name="DM" localSheetId="4">[0]!USD/1.701</definedName>
    <definedName name="DM" localSheetId="5">[0]!USD/1.701</definedName>
    <definedName name="DM" localSheetId="6">[0]!USD/1.701</definedName>
    <definedName name="DM">[0]!USD/1.701</definedName>
    <definedName name="DMRUR">#REF!</definedName>
    <definedName name="doljnDL">[1]Титульный!$G$38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#N/A</definedName>
    <definedName name="Expas">#REF!</definedName>
    <definedName name="export_year">#REF!</definedName>
    <definedName name="Extra_Pay">#REF!</definedName>
    <definedName name="fffffffff">#N/A</definedName>
    <definedName name="fffffffff1">#N/A</definedName>
    <definedName name="fg">#N/A</definedName>
    <definedName name="Financing_Activities">#REF!</definedName>
    <definedName name="fioDL">[1]Титульный!$G$37</definedName>
    <definedName name="fioRUK">[1]Титульный!$G$33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 localSheetId="1">[0]!USD/1.701</definedName>
    <definedName name="G" localSheetId="2">[0]!USD/1.701</definedName>
    <definedName name="G" localSheetId="3">[0]!USD/1.701</definedName>
    <definedName name="G" localSheetId="4">[0]!USD/1.701</definedName>
    <definedName name="G" localSheetId="5">[0]!USD/1.701</definedName>
    <definedName name="G" localSheetId="6">[0]!USD/1.701</definedName>
    <definedName name="G">[0]!USD/1.701</definedName>
    <definedName name="gg">#REF!</definedName>
    <definedName name="gggg">#N/A</definedName>
    <definedName name="GoAssetChart">#N/A</definedName>
    <definedName name="GoBack">#N/A</definedName>
    <definedName name="GoBalanceSheet">#N/A</definedName>
    <definedName name="GoCashFlow">#N/A</definedName>
    <definedName name="god">[2]Титульный!$F$10</definedName>
    <definedName name="GoData">#N/A</definedName>
    <definedName name="GoIncomeChart">#N/A</definedName>
    <definedName name="GoIncomeChart1">#N/A</definedName>
    <definedName name="HEADER_BOTTOM">6</definedName>
    <definedName name="HEADER_BOTTOM_1">#N/A</definedName>
    <definedName name="Header_Row">ROW(#REF!)</definedName>
    <definedName name="hh" localSheetId="1">[0]!USD/1.701</definedName>
    <definedName name="hh" localSheetId="2">[0]!USD/1.701</definedName>
    <definedName name="hh" localSheetId="3">[0]!USD/1.701</definedName>
    <definedName name="hh" localSheetId="4">[0]!USD/1.701</definedName>
    <definedName name="hh" localSheetId="5">[0]!USD/1.701</definedName>
    <definedName name="hh" localSheetId="6">[0]!USD/1.701</definedName>
    <definedName name="hh">[0]!USD/1.701</definedName>
    <definedName name="hhhh">#N/A</definedName>
    <definedName name="iii" localSheetId="1">kk/1.81</definedName>
    <definedName name="iii" localSheetId="2">kk/1.81</definedName>
    <definedName name="iii" localSheetId="3">kk/1.81</definedName>
    <definedName name="iii" localSheetId="4">kk/1.81</definedName>
    <definedName name="iii" localSheetId="5">kk/1.81</definedName>
    <definedName name="iii" localSheetId="6">kk/1.81</definedName>
    <definedName name="iii">kk/1.81</definedName>
    <definedName name="iiii" localSheetId="1">kk/1.81</definedName>
    <definedName name="iiii" localSheetId="2">kk/1.81</definedName>
    <definedName name="iiii" localSheetId="3">kk/1.81</definedName>
    <definedName name="iiii" localSheetId="4">kk/1.81</definedName>
    <definedName name="iiii" localSheetId="5">kk/1.81</definedName>
    <definedName name="iiii" localSheetId="6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#N/A</definedName>
    <definedName name="k">#N/A</definedName>
    <definedName name="kk">#N/A</definedName>
    <definedName name="kurs">#REF!</definedName>
    <definedName name="Last_Row" localSheetId="1">IF('Форма 1.2'!Values_Entered,Header_Row+'Форма 1.2'!Number_of_Payments,Header_Row)</definedName>
    <definedName name="Last_Row" localSheetId="2">IF('Форма 2.1'!Values_Entered,Header_Row+'Форма 2.1'!Number_of_Payments,Header_Row)</definedName>
    <definedName name="Last_Row" localSheetId="3">IF('Форма 2.2'!Values_Entered,Header_Row+'Форма 2.2'!Number_of_Payments,Header_Row)</definedName>
    <definedName name="Last_Row" localSheetId="4">IF('форма 2.3'!Values_Entered,Header_Row+'форма 2.3'!Number_of_Payments,Header_Row)</definedName>
    <definedName name="Last_Row" localSheetId="5">IF('форма 2.4'!Values_Entered,Header_Row+'форма 2.4'!Number_of_Payments,Header_Row)</definedName>
    <definedName name="Last_Row" localSheetId="6">IF('форма 3 '!Values_Entered,Header_Row+'форма 3 '!Number_of_Payments,Header_Row)</definedName>
    <definedName name="Last_Row">IF('Форма 1.2'!Values_Entered,Header_Row+'Форма 1.2'!Number_of_Payments,Header_Row)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#N/A</definedName>
    <definedName name="MO_LIST_14">[1]REESTR_MO!$B$107:$B$118</definedName>
    <definedName name="MR_LIST">[1]REESTR_MO!$D$2:$D$53</definedName>
    <definedName name="nn" localSheetId="1">kk/1.81</definedName>
    <definedName name="nn" localSheetId="2">kk/1.81</definedName>
    <definedName name="nn" localSheetId="3">kk/1.81</definedName>
    <definedName name="nn" localSheetId="4">kk/1.81</definedName>
    <definedName name="nn" localSheetId="5">kk/1.81</definedName>
    <definedName name="nn" localSheetId="6">kk/1.81</definedName>
    <definedName name="nn">kk/1.81</definedName>
    <definedName name="nnnn" localSheetId="1">kk/1.81</definedName>
    <definedName name="nnnn" localSheetId="2">kk/1.81</definedName>
    <definedName name="nnnn" localSheetId="3">kk/1.81</definedName>
    <definedName name="nnnn" localSheetId="4">kk/1.81</definedName>
    <definedName name="nnnn" localSheetId="5">kk/1.81</definedName>
    <definedName name="nnnn" localSheetId="6">kk/1.81</definedName>
    <definedName name="nnnn">kk/1.81</definedName>
    <definedName name="Num_Pmt_Per_Year">#REF!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 localSheetId="4">MATCH(0.01,End_Bal,-1)+1</definedName>
    <definedName name="Number_of_Payments" localSheetId="5">MATCH(0.01,End_Bal,-1)+1</definedName>
    <definedName name="Number_of_Payments" localSheetId="6">MATCH(0.01,End_Bal,-1)+1</definedName>
    <definedName name="Number_of_Payments">MATCH(0.01,End_Bal,-1)+1</definedName>
    <definedName name="org">[1]Титульный!$F$15</definedName>
    <definedName name="output_year">#REF!</definedName>
    <definedName name="P1_SC_PROT1" hidden="1">'[3]Баланс энергии'!$B$14:$B$15,'[3]Баланс энергии'!$D$8:$G$9,'[3]Баланс энергии'!$D$14:$G$15,'[3]Баланс энергии'!#REF!,'[3]Баланс энергии'!#REF!</definedName>
    <definedName name="P1_SC_PROT10" hidden="1">'[3]Ремонты 2010'!$G$17,'[3]Ремонты 2010'!$B$17:$D$17,'[3]Ремонты 2010'!$A$14:$G$15,'[3]Ремонты 2010'!$A$9:$E$10,'[3]Ремонты 2010'!$A$3:$G$3</definedName>
    <definedName name="P1_SC_PROT14" hidden="1">[3]Общеэксплуатационные!$C$11:$C$13,[3]Общеэксплуатационные!$E$11:$F$13,[3]Общеэксплуатационные!$D$15,[3]Общеэксплуатационные!$B$15</definedName>
    <definedName name="P1_SC_PROT15" hidden="1">'[3]П.1.20. расшифровка КВЛ 2010'!$A$16:$A$17,'[3]П.1.20. расшифровка КВЛ 2010'!$A$20:$A$21,'[3]П.1.20. расшифровка КВЛ 2010'!$A$24:$A$25</definedName>
    <definedName name="P1_SC_PROT17" hidden="1">'[3]соц характер'!$A$3:$F$3,'[3]соц характер'!$A$16:$A$19,'[3]соц характер'!$A$23:$A$25,'[3]соц характер'!$C$10:$C$13,'[3]соц характер'!$E$10:$F$13</definedName>
    <definedName name="P1_SC_PROT2" hidden="1">'[3]Баланс мощности'!#REF!,'[3]Баланс мощности'!#REF!,'[3]Баланс мощности'!#REF!,'[3]Баланс мощности'!#REF!,'[3]Баланс мощности'!#REF!</definedName>
    <definedName name="P1_SC_PROT26" hidden="1">'[3]П.1.20. расшифровка КВЛ 2010'!$A$16:$A$17,'[3]П.1.20. расшифровка КВЛ 2010'!$A$20:$A$21,'[3]П.1.20. расшифровка КВЛ 2010'!$A$24:$A$25</definedName>
    <definedName name="P1_SC_PROT5" hidden="1">'[3]амортизация по уровням напряжен'!$I$10:$I$13,'[3]амортизация по уровням напряжен'!$I$15:$I$18,'[3]амортизация по уровням напряжен'!$D$15:$F$18</definedName>
    <definedName name="P1_SC_PROT7" hidden="1">'[3]П.1.16. оплата труда'!$E$29:$E$30,'[3]П.1.16. оплата труда'!$D$28,'[3]П.1.16. оплата труда'!$F$28,'[3]П.1.16. оплата труда'!$G$27</definedName>
    <definedName name="P1_SCOPE_PROT1" localSheetId="2" hidden="1">'[4]Баланс энергии'!#REF!,'[4]Баланс энергии'!#REF!,'[4]Баланс энергии'!#REF!,'[4]Баланс энергии'!#REF!,'[4]Баланс энергии'!#REF!</definedName>
    <definedName name="P1_SCOPE_PROT1" localSheetId="3" hidden="1">'[4]Баланс энергии'!#REF!,'[4]Баланс энергии'!#REF!,'[4]Баланс энергии'!#REF!,'[4]Баланс энергии'!#REF!,'[4]Баланс энергии'!#REF!</definedName>
    <definedName name="P1_SCOPE_PROT1" localSheetId="4" hidden="1">'[4]Баланс энергии'!#REF!,'[4]Баланс энергии'!#REF!,'[4]Баланс энергии'!#REF!,'[4]Баланс энергии'!#REF!,'[4]Баланс энергии'!#REF!</definedName>
    <definedName name="P1_SCOPE_PROT1" localSheetId="6" hidden="1">'[4]Баланс энергии'!#REF!,'[4]Баланс энергии'!#REF!,'[4]Баланс энергии'!#REF!,'[4]Баланс энергии'!#REF!,'[4]Баланс энергии'!#REF!</definedName>
    <definedName name="P1_SCOPE_PROT1" hidden="1">#REF!,#REF!,#REF!,#REF!,#REF!</definedName>
    <definedName name="P1_SCOPE_PROT13" localSheetId="2" hidden="1">#REF!,#REF!,#REF!,#REF!,#REF!,#REF!,#REF!,#REF!</definedName>
    <definedName name="P1_SCOPE_PROT13" localSheetId="3" hidden="1">#REF!,#REF!,#REF!,#REF!,#REF!,#REF!,#REF!,#REF!</definedName>
    <definedName name="P1_SCOPE_PROT13" localSheetId="4" hidden="1">#REF!,#REF!,#REF!,#REF!,#REF!,#REF!,#REF!,#REF!</definedName>
    <definedName name="P1_SCOPE_PROT13" localSheetId="6" hidden="1">#REF!,#REF!,#REF!,#REF!,#REF!,#REF!,#REF!,#REF!</definedName>
    <definedName name="P1_SCOPE_PROT13" hidden="1">[5]УПХ!$A$73:$A$78,[5]УПХ!$A$88:$A$88,[5]УПХ!#REF!,[5]УПХ!#REF!,[5]УПХ!$A$117:$A$117,[5]УПХ!$E$117:$E$117,[5]УПХ!$G$117:$H$117,[5]УПХ!#REF!</definedName>
    <definedName name="P1_SCOPE_PROT14" localSheetId="2" hidden="1">#REF!,#REF!,#REF!,#REF!,#REF!,#REF!,#REF!,#REF!</definedName>
    <definedName name="P1_SCOPE_PROT14" localSheetId="3" hidden="1">#REF!,#REF!,#REF!,#REF!,#REF!,#REF!,#REF!,#REF!</definedName>
    <definedName name="P1_SCOPE_PROT14" localSheetId="4" hidden="1">#REF!,#REF!,#REF!,#REF!,#REF!,#REF!,#REF!,#REF!</definedName>
    <definedName name="P1_SCOPE_PROT14" localSheetId="6" hidden="1">#REF!,#REF!,#REF!,#REF!,#REF!,#REF!,#REF!,#REF!</definedName>
    <definedName name="P1_SCOPE_PROT14" hidden="1">[5]УНПХ!$E$44:$E$47,[5]УНПХ!$A$44:$A$47,[5]УНПХ!#REF!,[5]УНПХ!#REF!,[5]УНПХ!#REF!,[5]УНПХ!#REF!,[5]УНПХ!#REF!,[5]УНПХ!$F$43</definedName>
    <definedName name="P1_SCOPE_PROT16" localSheetId="2" hidden="1">'[4]Транспортный налог'!$A$9:$C$16,'[4]Транспортный налог'!#REF!,'[4]Транспортный налог'!$E$9:$E$16,'[4]Транспортный налог'!#REF!,'[4]Транспортный налог'!#REF!,'[4]Транспортный налог'!#REF!</definedName>
    <definedName name="P1_SCOPE_PROT16" localSheetId="3" hidden="1">'[4]Транспортный налог'!$A$9:$C$16,'[4]Транспортный налог'!#REF!,'[4]Транспортный налог'!$E$9:$E$16,'[4]Транспортный налог'!#REF!,'[4]Транспортный налог'!#REF!,'[4]Транспортный налог'!#REF!</definedName>
    <definedName name="P1_SCOPE_PROT16" localSheetId="4" hidden="1">'[4]Транспортный налог'!$A$9:$C$16,'[4]Транспортный налог'!#REF!,'[4]Транспортный налог'!$E$9:$E$16,'[4]Транспортный налог'!#REF!,'[4]Транспортный налог'!#REF!,'[4]Транспортный налог'!#REF!</definedName>
    <definedName name="P1_SCOPE_PROT16" localSheetId="6" hidden="1">'[4]Транспортный налог'!$A$9:$C$16,'[4]Транспортный налог'!#REF!,'[4]Транспортный налог'!$E$9:$E$16,'[4]Транспортный налог'!#REF!,'[4]Транспортный налог'!#REF!,'[4]Транспортный налог'!#REF!</definedName>
    <definedName name="P1_SCOPE_PROT16" hidden="1">#REF!,#REF!,#REF!,#REF!,#REF!,#REF!</definedName>
    <definedName name="P1_SCOPE_PROT2" localSheetId="2" hidden="1">'[4]Баланс мощности'!#REF!,'[4]Баланс мощности'!#REF!,'[4]Баланс мощности'!#REF!,'[4]Баланс мощности'!#REF!,'[4]Баланс мощности'!#REF!</definedName>
    <definedName name="P1_SCOPE_PROT2" localSheetId="3" hidden="1">'[4]Баланс мощности'!#REF!,'[4]Баланс мощности'!#REF!,'[4]Баланс мощности'!#REF!,'[4]Баланс мощности'!#REF!,'[4]Баланс мощности'!#REF!</definedName>
    <definedName name="P1_SCOPE_PROT2" localSheetId="4" hidden="1">'[4]Баланс мощности'!#REF!,'[4]Баланс мощности'!#REF!,'[4]Баланс мощности'!#REF!,'[4]Баланс мощности'!#REF!,'[4]Баланс мощности'!#REF!</definedName>
    <definedName name="P1_SCOPE_PROT2" localSheetId="6" hidden="1">'[4]Баланс мощности'!#REF!,'[4]Баланс мощности'!#REF!,'[4]Баланс мощности'!#REF!,'[4]Баланс мощности'!#REF!,'[4]Баланс мощности'!#REF!</definedName>
    <definedName name="P1_SCOPE_PROT2" hidden="1">#REF!,#REF!,#REF!,#REF!,#REF!</definedName>
    <definedName name="P1_SCOPE_PROT22" localSheetId="2" hidden="1">#REF!,#REF!,#REF!,#REF!,#REF!,#REF!,#REF!</definedName>
    <definedName name="P1_SCOPE_PROT22" localSheetId="3" hidden="1">#REF!,#REF!,#REF!,#REF!,#REF!,#REF!,#REF!</definedName>
    <definedName name="P1_SCOPE_PROT22" localSheetId="4" hidden="1">#REF!,#REF!,#REF!,#REF!,#REF!,#REF!,#REF!</definedName>
    <definedName name="P1_SCOPE_PROT22" localSheetId="6" hidden="1">#REF!,#REF!,#REF!,#REF!,#REF!,#REF!,#REF!</definedName>
    <definedName name="P1_SCOPE_PROT22" hidden="1">[5]Страхов!$A$19:$A$25,[5]Страхов!#REF!,[5]Страхов!$A$15:$A$16,[5]Страхов!$A$10:$A$12,[5]Страхов!$E$10:$E$12,[5]Страхов!$G$10:$H$12,[5]Страхов!$E$15:$E$16</definedName>
    <definedName name="P1_SCOPE_PROT27" localSheetId="2" hidden="1">'[4] КВЛ 2012-2014 '!#REF!,'[4] КВЛ 2012-2014 '!$B$51:$B$54,'[4] КВЛ 2012-2014 '!$A$46:$B$49,'[4] КВЛ 2012-2014 '!#REF!,'[4] КВЛ 2012-2014 '!$A$8:$B$12,'[4] КВЛ 2012-2014 '!$A$15:$B$19</definedName>
    <definedName name="P1_SCOPE_PROT27" localSheetId="3" hidden="1">'[4] КВЛ 2012-2014 '!#REF!,'[4] КВЛ 2012-2014 '!$B$51:$B$54,'[4] КВЛ 2012-2014 '!$A$46:$B$49,'[4] КВЛ 2012-2014 '!#REF!,'[4] КВЛ 2012-2014 '!$A$8:$B$12,'[4] КВЛ 2012-2014 '!$A$15:$B$19</definedName>
    <definedName name="P1_SCOPE_PROT27" localSheetId="4" hidden="1">'[4] КВЛ 2012-2014 '!#REF!,'[4] КВЛ 2012-2014 '!$B$51:$B$54,'[4] КВЛ 2012-2014 '!$A$46:$B$49,'[4] КВЛ 2012-2014 '!#REF!,'[4] КВЛ 2012-2014 '!$A$8:$B$12,'[4] КВЛ 2012-2014 '!$A$15:$B$19</definedName>
    <definedName name="P1_SCOPE_PROT27" localSheetId="6" hidden="1">'[4] КВЛ 2012-2014 '!#REF!,'[4] КВЛ 2012-2014 '!$B$51:$B$54,'[4] КВЛ 2012-2014 '!$A$46:$B$49,'[4] КВЛ 2012-2014 '!#REF!,'[4] КВЛ 2012-2014 '!$A$8:$B$12,'[4] КВЛ 2012-2014 '!$A$15:$B$19</definedName>
    <definedName name="P1_SCOPE_PROT27" hidden="1">#REF!,#REF!,#REF!,#REF!,#REF!,#REF!</definedName>
    <definedName name="P1_SCOPE_PROT34" localSheetId="2" hidden="1">#REF!,#REF!,#REF!,#REF!,#REF!,#REF!</definedName>
    <definedName name="P1_SCOPE_PROT34" localSheetId="3" hidden="1">#REF!,#REF!,#REF!,#REF!,#REF!,#REF!</definedName>
    <definedName name="P1_SCOPE_PROT34" localSheetId="4" hidden="1">#REF!,#REF!,#REF!,#REF!,#REF!,#REF!</definedName>
    <definedName name="P1_SCOPE_PROT34" localSheetId="6" hidden="1">#REF!,#REF!,#REF!,#REF!,#REF!,#REF!</definedName>
    <definedName name="P1_SCOPE_PROT34" hidden="1">#REF!,#REF!,#REF!,#REF!,#REF!,#REF!</definedName>
    <definedName name="P1_SCOPE_PROT5" localSheetId="2" hidden="1">'[4]Амортизация по уровням напр-я'!$I$19:$I$22,'[4]Амортизация по уровням напр-я'!$I$14:$I$17,'[4]Амортизация по уровням напр-я'!$D$14:$F$17</definedName>
    <definedName name="P1_SCOPE_PROT5" localSheetId="3" hidden="1">'[4]Амортизация по уровням напр-я'!$I$19:$I$22,'[4]Амортизация по уровням напр-я'!$I$14:$I$17,'[4]Амортизация по уровням напр-я'!$D$14:$F$17</definedName>
    <definedName name="P1_SCOPE_PROT5" localSheetId="4" hidden="1">'[4]Амортизация по уровням напр-я'!$I$19:$I$22,'[4]Амортизация по уровням напр-я'!$I$14:$I$17,'[4]Амортизация по уровням напр-я'!$D$14:$F$17</definedName>
    <definedName name="P1_SCOPE_PROT5" localSheetId="6" hidden="1">'[4]Амортизация по уровням напр-я'!$I$19:$I$22,'[4]Амортизация по уровням напр-я'!$I$14:$I$17,'[4]Амортизация по уровням напр-я'!$D$14:$F$17</definedName>
    <definedName name="P1_SCOPE_PROT5" hidden="1">#REF!,#REF!,#REF!</definedName>
    <definedName name="P1_SCOPE_PROT8" localSheetId="2" hidden="1">#REF!,#REF!,#REF!,#REF!</definedName>
    <definedName name="P1_SCOPE_PROT8" localSheetId="3" hidden="1">#REF!,#REF!,#REF!,#REF!</definedName>
    <definedName name="P1_SCOPE_PROT8" localSheetId="4" hidden="1">#REF!,#REF!,#REF!,#REF!</definedName>
    <definedName name="P1_SCOPE_PROT8" localSheetId="6" hidden="1">#REF!,#REF!,#REF!,#REF!</definedName>
    <definedName name="P1_SCOPE_PROT8" hidden="1">'[5]П.1.16. оплата труда ОПР'!$G$41:$G$42,'[5]П.1.16. оплата труда ОПР'!$F$40,'[5]П.1.16. оплата труда ОПР'!$H$40:$I$40,'[5]П.1.16. оплата труда ОПР'!$H$38:$I$38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3" hidden="1">P5_T1_Protect,P6_T1_Protect,P7_T1_Protect,P8_T1_Protect,P9_T1_Protect,P10_T1_Protect,P11_T1_Protect,P12_T1_Protect,P13_T1_Protect,P14_T1_Protect</definedName>
    <definedName name="P19_T2_Protect" localSheetId="4" hidden="1">P5_T1_Protect,P6_T1_Protect,P7_T1_Protect,P8_T1_Protect,P9_T1_Protect,P10_T1_Protect,P11_T1_Protect,P12_T1_Protect,P13_T1_Protect,P14_T1_Protect</definedName>
    <definedName name="P19_T2_Protect" localSheetId="5" hidden="1">P5_T1_Protect,P6_T1_Protect,P7_T1_Protect,P8_T1_Protect,P9_T1_Protect,P10_T1_Protect,P11_T1_Protect,P12_T1_Protect,P13_T1_Protect,P14_T1_Protect</definedName>
    <definedName name="P19_T2_Protect" localSheetId="6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SC_PROT1" hidden="1">'[3]Баланс энергии'!#REF!,'[3]Баланс энергии'!#REF!,'[3]Баланс энергии'!#REF!,'[3]Баланс энергии'!#REF!,'[3]Баланс энергии'!#REF!</definedName>
    <definedName name="P2_SC_PROT15" hidden="1">'[3]П.1.20. расшифровка КВЛ 2010'!$A$28:$A$29,'[3]П.1.20. расшифровка КВЛ 2010'!$A$32:$A$33,'[3]П.1.20. расшифровка КВЛ 2010'!$A$36:$A$37</definedName>
    <definedName name="P2_SC_PROT17" hidden="1">'[3]соц характер'!$C$16:$C$19,'[3]соц характер'!$E$16:$F$19,'[3]соц характер'!$C$21,'[3]соц характер'!$E$21:$F$21,'[3]соц характер'!$C$23:$C$24</definedName>
    <definedName name="P2_SC_PROT2" hidden="1">'[3]Баланс мощности'!#REF!,'[3]Баланс мощности'!#REF!,'[3]Баланс мощности'!#REF!,'[3]Баланс мощности'!#REF!,'[3]Баланс мощности'!#REF!</definedName>
    <definedName name="P2_SC_PROT26" hidden="1">'[3]П.1.20. расшифровка КВЛ 2010'!$A$28:$A$29,'[3]П.1.20. расшифровка КВЛ 2010'!$A$32:$A$33,'[3]П.1.20. расшифровка КВЛ 2010'!$A$36:$A$37</definedName>
    <definedName name="P2_SC_PROT7" hidden="1">'[3]П.1.16. оплата труда'!$F$25,'[3]П.1.16. оплата труда'!$D$25,'[3]П.1.16. оплата труда'!$D$22,'[3]П.1.16. оплата труда'!$G$24,'[3]П.1.16. оплата труда'!$F$22</definedName>
    <definedName name="P2_SCOPE_PROT1" localSheetId="2" hidden="1">'[4]Баланс энергии'!#REF!,'[4]Баланс энергии'!#REF!,'[4]Баланс энергии'!$E$11,'[4]Баланс энергии'!$G$11:$G$12,'[4]Баланс энергии'!$D$14:$G$17</definedName>
    <definedName name="P2_SCOPE_PROT1" localSheetId="3" hidden="1">'[4]Баланс энергии'!#REF!,'[4]Баланс энергии'!#REF!,'[4]Баланс энергии'!$E$11,'[4]Баланс энергии'!$G$11:$G$12,'[4]Баланс энергии'!$D$14:$G$17</definedName>
    <definedName name="P2_SCOPE_PROT1" localSheetId="4" hidden="1">'[4]Баланс энергии'!#REF!,'[4]Баланс энергии'!#REF!,'[4]Баланс энергии'!$E$11,'[4]Баланс энергии'!$G$11:$G$12,'[4]Баланс энергии'!$D$14:$G$17</definedName>
    <definedName name="P2_SCOPE_PROT1" localSheetId="6" hidden="1">'[4]Баланс энергии'!#REF!,'[4]Баланс энергии'!#REF!,'[4]Баланс энергии'!$E$11,'[4]Баланс энергии'!$G$11:$G$12,'[4]Баланс энергии'!$D$14:$G$17</definedName>
    <definedName name="P2_SCOPE_PROT1" hidden="1">#REF!,#REF!,#REF!,#REF!,#REF!</definedName>
    <definedName name="P2_SCOPE_PROT13" localSheetId="2" hidden="1">#REF!,#REF!,#REF!,#REF!,#REF!,#REF!,#REF!,#REF!</definedName>
    <definedName name="P2_SCOPE_PROT13" localSheetId="3" hidden="1">#REF!,#REF!,#REF!,#REF!,#REF!,#REF!,#REF!,#REF!</definedName>
    <definedName name="P2_SCOPE_PROT13" localSheetId="4" hidden="1">#REF!,#REF!,#REF!,#REF!,#REF!,#REF!,#REF!,#REF!</definedName>
    <definedName name="P2_SCOPE_PROT13" localSheetId="6" hidden="1">#REF!,#REF!,#REF!,#REF!,#REF!,#REF!,#REF!,#REF!</definedName>
    <definedName name="P2_SCOPE_PROT13" hidden="1">[5]УПХ!#REF!,[5]УПХ!#REF!,[5]УПХ!#REF!,[5]УПХ!$G$88:$H$88,[5]УПХ!$E$88:$E$88,[5]УПХ!$E$73:$E$78,[5]УПХ!$G$73:$H$78,[5]УПХ!$G$10:$H$70</definedName>
    <definedName name="P2_SCOPE_PROT14" localSheetId="2" hidden="1">#REF!,#REF!,#REF!,#REF!,#REF!,#REF!,#REF!,#REF!</definedName>
    <definedName name="P2_SCOPE_PROT14" localSheetId="3" hidden="1">#REF!,#REF!,#REF!,#REF!,#REF!,#REF!,#REF!,#REF!</definedName>
    <definedName name="P2_SCOPE_PROT14" localSheetId="4" hidden="1">#REF!,#REF!,#REF!,#REF!,#REF!,#REF!,#REF!,#REF!</definedName>
    <definedName name="P2_SCOPE_PROT14" localSheetId="6" hidden="1">#REF!,#REF!,#REF!,#REF!,#REF!,#REF!,#REF!,#REF!</definedName>
    <definedName name="P2_SCOPE_PROT14" hidden="1">[5]УНПХ!$D$43,[5]УНПХ!#REF!,[5]УНПХ!#REF!,[5]УНПХ!#REF!,[5]УНПХ!#REF!,[5]УНПХ!#REF!,[5]УНПХ!#REF!,[5]УНПХ!#REF!</definedName>
    <definedName name="P2_SCOPE_PROT2" localSheetId="2" hidden="1">'[4]Баланс мощности'!#REF!,'[4]Баланс мощности'!#REF!,'[4]Баланс мощности'!#REF!,'[4]Баланс мощности'!#REF!,'[4]Баланс мощности'!#REF!</definedName>
    <definedName name="P2_SCOPE_PROT2" localSheetId="3" hidden="1">'[4]Баланс мощности'!#REF!,'[4]Баланс мощности'!#REF!,'[4]Баланс мощности'!#REF!,'[4]Баланс мощности'!#REF!,'[4]Баланс мощности'!#REF!</definedName>
    <definedName name="P2_SCOPE_PROT2" localSheetId="4" hidden="1">'[4]Баланс мощности'!#REF!,'[4]Баланс мощности'!#REF!,'[4]Баланс мощности'!#REF!,'[4]Баланс мощности'!#REF!,'[4]Баланс мощности'!#REF!</definedName>
    <definedName name="P2_SCOPE_PROT2" localSheetId="6" hidden="1">'[4]Баланс мощности'!#REF!,'[4]Баланс мощности'!#REF!,'[4]Баланс мощности'!#REF!,'[4]Баланс мощности'!#REF!,'[4]Баланс мощности'!#REF!</definedName>
    <definedName name="P2_SCOPE_PROT2" hidden="1">#REF!,#REF!,#REF!,#REF!,#REF!</definedName>
    <definedName name="P2_SCOPE_PROT22" localSheetId="2" hidden="1">#REF!,#REF!,#REF!,#REF!,#REF!,#REF!</definedName>
    <definedName name="P2_SCOPE_PROT22" localSheetId="3" hidden="1">#REF!,#REF!,#REF!,#REF!,#REF!,#REF!</definedName>
    <definedName name="P2_SCOPE_PROT22" localSheetId="4" hidden="1">#REF!,#REF!,#REF!,#REF!,#REF!,#REF!</definedName>
    <definedName name="P2_SCOPE_PROT22" localSheetId="6" hidden="1">#REF!,#REF!,#REF!,#REF!,#REF!,#REF!</definedName>
    <definedName name="P2_SCOPE_PROT22" hidden="1">[5]Страхов!$G$15:$H$16,[5]Страхов!#REF!,[5]Страхов!#REF!,[5]Страхов!$E$19:$E$25,[5]Страхов!$G$19:$H$25,[5]Страхов!$E$28:$E$29</definedName>
    <definedName name="P2_SCOPE_PROT27" localSheetId="2" hidden="1">'[4] КВЛ 2012-2014 '!#REF!,'[4] КВЛ 2012-2014 '!$A$22:$B$25,'[4] КВЛ 2012-2014 '!$A$28:$B$31,'[4] КВЛ 2012-2014 '!$A$34:$B$37,'[4] КВЛ 2012-2014 '!$A$40:$B$43,'[4] КВЛ 2012-2014 '!#REF!</definedName>
    <definedName name="P2_SCOPE_PROT27" localSheetId="3" hidden="1">'[4] КВЛ 2012-2014 '!#REF!,'[4] КВЛ 2012-2014 '!$A$22:$B$25,'[4] КВЛ 2012-2014 '!$A$28:$B$31,'[4] КВЛ 2012-2014 '!$A$34:$B$37,'[4] КВЛ 2012-2014 '!$A$40:$B$43,'[4] КВЛ 2012-2014 '!#REF!</definedName>
    <definedName name="P2_SCOPE_PROT27" localSheetId="4" hidden="1">'[4] КВЛ 2012-2014 '!#REF!,'[4] КВЛ 2012-2014 '!$A$22:$B$25,'[4] КВЛ 2012-2014 '!$A$28:$B$31,'[4] КВЛ 2012-2014 '!$A$34:$B$37,'[4] КВЛ 2012-2014 '!$A$40:$B$43,'[4] КВЛ 2012-2014 '!#REF!</definedName>
    <definedName name="P2_SCOPE_PROT27" localSheetId="6" hidden="1">'[4] КВЛ 2012-2014 '!#REF!,'[4] КВЛ 2012-2014 '!$A$22:$B$25,'[4] КВЛ 2012-2014 '!$A$28:$B$31,'[4] КВЛ 2012-2014 '!$A$34:$B$37,'[4] КВЛ 2012-2014 '!$A$40:$B$43,'[4] КВЛ 2012-2014 '!#REF!</definedName>
    <definedName name="P2_SCOPE_PROT27" hidden="1">#REF!,#REF!,#REF!,#REF!,#REF!,#REF!</definedName>
    <definedName name="P2_SCOPE_PROT5" localSheetId="2" hidden="1">'[4]Амортизация по уровням напр-я'!$D$9:$F$12,'[4]Амортизация по уровням напр-я'!$I$9:$I$12,'[4]Амортизация по уровням напр-я'!$D$19:$F$22</definedName>
    <definedName name="P2_SCOPE_PROT5" localSheetId="3" hidden="1">'[4]Амортизация по уровням напр-я'!$D$9:$F$12,'[4]Амортизация по уровням напр-я'!$I$9:$I$12,'[4]Амортизация по уровням напр-я'!$D$19:$F$22</definedName>
    <definedName name="P2_SCOPE_PROT5" localSheetId="4" hidden="1">'[4]Амортизация по уровням напр-я'!$D$9:$F$12,'[4]Амортизация по уровням напр-я'!$I$9:$I$12,'[4]Амортизация по уровням напр-я'!$D$19:$F$22</definedName>
    <definedName name="P2_SCOPE_PROT5" localSheetId="6" hidden="1">'[4]Амортизация по уровням напр-я'!$D$9:$F$12,'[4]Амортизация по уровням напр-я'!$I$9:$I$12,'[4]Амортизация по уровням напр-я'!$D$19:$F$22</definedName>
    <definedName name="P2_SCOPE_PROT5" hidden="1">#REF!,#REF!,#REF!</definedName>
    <definedName name="P2_SCOPE_PROT8" localSheetId="2" hidden="1">#REF!,#REF!,#REF!,#REF!</definedName>
    <definedName name="P2_SCOPE_PROT8" localSheetId="3" hidden="1">#REF!,#REF!,#REF!,#REF!</definedName>
    <definedName name="P2_SCOPE_PROT8" localSheetId="4" hidden="1">#REF!,#REF!,#REF!,#REF!</definedName>
    <definedName name="P2_SCOPE_PROT8" localSheetId="6" hidden="1">#REF!,#REF!,#REF!,#REF!</definedName>
    <definedName name="P2_SCOPE_PROT8" hidden="1">'[5]П.1.16. оплата труда ОПР'!$F$38,'[5]П.1.16. оплата труда ОПР'!#REF!,'[5]П.1.16. оплата труда ОПР'!#REF!,'[5]П.1.16. оплата труда ОПР'!$H$34</definedName>
    <definedName name="P3_SC_PROT1" hidden="1">'[3]Баланс энергии'!#REF!,'[3]Баланс энергии'!#REF!,'[3]Баланс энергии'!#REF!,'[3]Баланс энергии'!#REF!,'[3]Баланс энергии'!#REF!</definedName>
    <definedName name="P3_SC_PROT15" hidden="1">'[3]П.1.20. расшифровка КВЛ 2010'!$B$42,'[3]П.1.20. расшифровка КВЛ 2010'!$C$36:$G$37,'[3]П.1.20. расшифровка КВЛ 2010'!$C$32:$G$33</definedName>
    <definedName name="P3_SC_PROT2" hidden="1">'[3]Баланс мощности'!#REF!,'[3]Баланс мощности'!#REF!,'[3]Баланс мощности'!#REF!,'[3]Баланс мощности'!#REF!,'[3]Баланс мощности'!#REF!</definedName>
    <definedName name="P3_SC_PROT26" hidden="1">'[3]П.1.20. расшифровка КВЛ 2010'!$B$42,'[3]П.1.20. расшифровка КВЛ 2010'!$C$36:$G$37,'[3]П.1.20. расшифровка КВЛ 2010'!$C$32:$G$33</definedName>
    <definedName name="P3_SC_PROT7" hidden="1">'[3]П.1.16. оплата труда'!$G$21,'[3]П.1.16. оплата труда'!$F$19,'[3]П.1.16. оплата труда'!$D$19,'[3]П.1.16. оплата труда'!$G$18,'[3]П.1.16. оплата труда'!$F$16</definedName>
    <definedName name="P3_SCOPE_PROT1" localSheetId="2" hidden="1">'[4]Баланс энергии'!$D$19:$G$20,'[4]Баланс энергии'!$D$22:$G$24,'[4]Баланс энергии'!#REF!,'[4]Баланс энергии'!#REF!,'[4]Баланс энергии'!#REF!</definedName>
    <definedName name="P3_SCOPE_PROT1" localSheetId="3" hidden="1">'[4]Баланс энергии'!$D$19:$G$20,'[4]Баланс энергии'!$D$22:$G$24,'[4]Баланс энергии'!#REF!,'[4]Баланс энергии'!#REF!,'[4]Баланс энергии'!#REF!</definedName>
    <definedName name="P3_SCOPE_PROT1" localSheetId="4" hidden="1">'[4]Баланс энергии'!$D$19:$G$20,'[4]Баланс энергии'!$D$22:$G$24,'[4]Баланс энергии'!#REF!,'[4]Баланс энергии'!#REF!,'[4]Баланс энергии'!#REF!</definedName>
    <definedName name="P3_SCOPE_PROT1" localSheetId="6" hidden="1">'[4]Баланс энергии'!$D$19:$G$20,'[4]Баланс энергии'!$D$22:$G$24,'[4]Баланс энергии'!#REF!,'[4]Баланс энергии'!#REF!,'[4]Баланс энергии'!#REF!</definedName>
    <definedName name="P3_SCOPE_PROT1" hidden="1">#REF!,#REF!,#REF!,#REF!,#REF!</definedName>
    <definedName name="P3_SCOPE_PROT14" localSheetId="2" hidden="1">#REF!,#REF!,#REF!,#REF!,#REF!,#REF!,#REF!,#REF!,#REF!</definedName>
    <definedName name="P3_SCOPE_PROT14" localSheetId="3" hidden="1">#REF!,#REF!,#REF!,#REF!,#REF!,#REF!,#REF!,#REF!,#REF!</definedName>
    <definedName name="P3_SCOPE_PROT14" localSheetId="4" hidden="1">#REF!,#REF!,#REF!,#REF!,#REF!,#REF!,#REF!,#REF!,#REF!</definedName>
    <definedName name="P3_SCOPE_PROT14" localSheetId="6" hidden="1">#REF!,#REF!,#REF!,#REF!,#REF!,#REF!,#REF!,#REF!,#REF!</definedName>
    <definedName name="P3_SCOPE_PROT14" hidden="1">[5]УНПХ!#REF!,[5]УНПХ!#REF!,[5]УНПХ!#REF!,[5]УНПХ!#REF!,[5]УНПХ!#REF!,[5]УНПХ!#REF!,[5]УНПХ!#REF!,[5]УНПХ!$F$19,[5]УНПХ!$D$19</definedName>
    <definedName name="P3_SCOPE_PROT2" localSheetId="2" hidden="1">'[4]Баланс мощности'!#REF!,'[4]Баланс мощности'!#REF!,'[4]Баланс мощности'!#REF!,'[4]Баланс мощности'!#REF!,'[4]Баланс мощности'!#REF!</definedName>
    <definedName name="P3_SCOPE_PROT2" localSheetId="3" hidden="1">'[4]Баланс мощности'!#REF!,'[4]Баланс мощности'!#REF!,'[4]Баланс мощности'!#REF!,'[4]Баланс мощности'!#REF!,'[4]Баланс мощности'!#REF!</definedName>
    <definedName name="P3_SCOPE_PROT2" localSheetId="4" hidden="1">'[4]Баланс мощности'!#REF!,'[4]Баланс мощности'!#REF!,'[4]Баланс мощности'!#REF!,'[4]Баланс мощности'!#REF!,'[4]Баланс мощности'!#REF!</definedName>
    <definedName name="P3_SCOPE_PROT2" localSheetId="6" hidden="1">'[4]Баланс мощности'!#REF!,'[4]Баланс мощности'!#REF!,'[4]Баланс мощности'!#REF!,'[4]Баланс мощности'!#REF!,'[4]Баланс мощности'!#REF!</definedName>
    <definedName name="P3_SCOPE_PROT2" hidden="1">#REF!,#REF!,#REF!,#REF!,#REF!</definedName>
    <definedName name="P3_SCOPE_PROT8" localSheetId="2" hidden="1">#REF!,#REF!,#REF!,#REF!,#REF!</definedName>
    <definedName name="P3_SCOPE_PROT8" localSheetId="3" hidden="1">#REF!,#REF!,#REF!,#REF!,#REF!</definedName>
    <definedName name="P3_SCOPE_PROT8" localSheetId="4" hidden="1">#REF!,#REF!,#REF!,#REF!,#REF!</definedName>
    <definedName name="P3_SCOPE_PROT8" localSheetId="6" hidden="1">#REF!,#REF!,#REF!,#REF!,#REF!</definedName>
    <definedName name="P3_SCOPE_PROT8" hidden="1">'[5]П.1.16. оплата труда ОПР'!$F$34,'[5]П.1.16. оплата труда ОПР'!$I$33,'[5]П.1.16. оплата труда ОПР'!$H$31,'[5]П.1.16. оплата труда ОПР'!$F$31,'[5]П.1.16. оплата труда ОПР'!$I$30</definedName>
    <definedName name="P4_SC_PROT1" hidden="1">'[3]Баланс энергии'!#REF!,'[3]Баланс энергии'!#REF!,'[3]Баланс энергии'!#REF!,'[3]Баланс энергии'!#REF!,'[3]Баланс энергии'!#REF!</definedName>
    <definedName name="P4_SC_PROT15" hidden="1">'[3]П.1.20. расшифровка КВЛ 2010'!$C$28:$G$29,'[3]П.1.20. расшифровка КВЛ 2010'!$C$24:$G$25,'[3]П.1.20. расшифровка КВЛ 2010'!$C$20:$G$21</definedName>
    <definedName name="P4_SC_PROT2" hidden="1">'[3]Баланс мощности'!#REF!,'[3]Баланс мощности'!#REF!,'[3]Баланс мощности'!#REF!,'[3]Баланс мощности'!#REF!,'[3]Баланс мощности'!#REF!</definedName>
    <definedName name="P4_SC_PROT26" hidden="1">'[3]П.1.20. расшифровка КВЛ 2010'!$C$28:$G$29,'[3]П.1.20. расшифровка КВЛ 2010'!$C$24:$G$25,'[3]П.1.20. расшифровка КВЛ 2010'!$C$20:$G$21</definedName>
    <definedName name="P4_SC_PROT7" hidden="1">'[3]П.1.16. оплата труда'!$D$16,'[3]П.1.16. оплата труда'!$D$13,'[3]П.1.16. оплата труда'!$F$13,'[3]П.1.16. оплата труда'!$G$15,'[3]П.1.16. оплата труда'!$G$12</definedName>
    <definedName name="P4_SCOPE_PROT1" localSheetId="2" hidden="1">'[4]Баланс энергии'!#REF!,'[4]Баланс энергии'!#REF!,'[4]Баланс энергии'!#REF!,'[4]Баланс энергии'!#REF!,'[4]Баланс энергии'!#REF!</definedName>
    <definedName name="P4_SCOPE_PROT1" localSheetId="3" hidden="1">'[4]Баланс энергии'!#REF!,'[4]Баланс энергии'!#REF!,'[4]Баланс энергии'!#REF!,'[4]Баланс энергии'!#REF!,'[4]Баланс энергии'!#REF!</definedName>
    <definedName name="P4_SCOPE_PROT1" localSheetId="4" hidden="1">'[4]Баланс энергии'!#REF!,'[4]Баланс энергии'!#REF!,'[4]Баланс энергии'!#REF!,'[4]Баланс энергии'!#REF!,'[4]Баланс энергии'!#REF!</definedName>
    <definedName name="P4_SCOPE_PROT1" localSheetId="6" hidden="1">'[4]Баланс энергии'!#REF!,'[4]Баланс энергии'!#REF!,'[4]Баланс энергии'!#REF!,'[4]Баланс энергии'!#REF!,'[4]Баланс энергии'!#REF!</definedName>
    <definedName name="P4_SCOPE_PROT1" hidden="1">#REF!,#REF!,#REF!,#REF!,#REF!</definedName>
    <definedName name="P4_SCOPE_PROT14" localSheetId="2" hidden="1">#REF!,#REF!,#REF!,#REF!,#REF!,#REF!,#REF!,#REF!,#REF!</definedName>
    <definedName name="P4_SCOPE_PROT14" localSheetId="3" hidden="1">#REF!,#REF!,#REF!,#REF!,#REF!,#REF!,#REF!,#REF!,#REF!</definedName>
    <definedName name="P4_SCOPE_PROT14" localSheetId="4" hidden="1">#REF!,#REF!,#REF!,#REF!,#REF!,#REF!,#REF!,#REF!,#REF!</definedName>
    <definedName name="P4_SCOPE_PROT14" localSheetId="6" hidden="1">#REF!,#REF!,#REF!,#REF!,#REF!,#REF!,#REF!,#REF!,#REF!</definedName>
    <definedName name="P4_SCOPE_PROT14" hidden="1">[5]УНПХ!#REF!,[5]УНПХ!#REF!,[5]УНПХ!$D$15,[5]УНПХ!#REF!,[5]УНПХ!$F$15,[5]УНПХ!#REF!,[5]УНПХ!#REF!,[5]УНПХ!$F$9,[5]УНПХ!#REF!</definedName>
    <definedName name="P4_SCOPE_PROT2" localSheetId="2" hidden="1">'[4]Баланс мощности'!#REF!,'[4]Баланс мощности'!#REF!,'[4]Баланс мощности'!#REF!,'[4]Баланс мощности'!#REF!,'[4]Баланс мощности'!#REF!</definedName>
    <definedName name="P4_SCOPE_PROT2" localSheetId="3" hidden="1">'[4]Баланс мощности'!#REF!,'[4]Баланс мощности'!#REF!,'[4]Баланс мощности'!#REF!,'[4]Баланс мощности'!#REF!,'[4]Баланс мощности'!#REF!</definedName>
    <definedName name="P4_SCOPE_PROT2" localSheetId="4" hidden="1">'[4]Баланс мощности'!#REF!,'[4]Баланс мощности'!#REF!,'[4]Баланс мощности'!#REF!,'[4]Баланс мощности'!#REF!,'[4]Баланс мощности'!#REF!</definedName>
    <definedName name="P4_SCOPE_PROT2" localSheetId="6" hidden="1">'[4]Баланс мощности'!#REF!,'[4]Баланс мощности'!#REF!,'[4]Баланс мощности'!#REF!,'[4]Баланс мощности'!#REF!,'[4]Баланс мощности'!#REF!</definedName>
    <definedName name="P4_SCOPE_PROT2" hidden="1">#REF!,#REF!,#REF!,#REF!,#REF!</definedName>
    <definedName name="P4_SCOPE_PROT8" localSheetId="2" hidden="1">#REF!,#REF!,#REF!,#REF!,#REF!</definedName>
    <definedName name="P4_SCOPE_PROT8" localSheetId="3" hidden="1">#REF!,#REF!,#REF!,#REF!,#REF!</definedName>
    <definedName name="P4_SCOPE_PROT8" localSheetId="4" hidden="1">#REF!,#REF!,#REF!,#REF!,#REF!</definedName>
    <definedName name="P4_SCOPE_PROT8" localSheetId="6" hidden="1">#REF!,#REF!,#REF!,#REF!,#REF!</definedName>
    <definedName name="P4_SCOPE_PROT8" hidden="1">'[5]П.1.16. оплата труда ОПР'!$H$28,'[5]П.1.16. оплата труда ОПР'!$F$28,'[5]П.1.16. оплата труда ОПР'!$F$25,'[5]П.1.16. оплата труда ОПР'!$H$25,'[5]П.1.16. оплата труда ОПР'!$I$27</definedName>
    <definedName name="P5_SC_PROT1" hidden="1">'[3]Баланс энергии'!#REF!,'[3]Баланс энергии'!#REF!,'[3]Баланс энергии'!#REF!,'[3]Баланс энергии'!#REF!,'[3]Баланс энергии'!#REF!</definedName>
    <definedName name="P5_SC_PROT15" hidden="1">'[3]П.1.20. расшифровка КВЛ 2010'!$C$16:$G$17,'[3]П.1.20. расшифровка КВЛ 2010'!$C$12:$G$13,'[3]П.1.20. расшифровка КВЛ 2010'!$A$4:$G$4</definedName>
    <definedName name="P5_SC_PROT26" hidden="1">'[3]П.1.20. расшифровка КВЛ 2010'!$C$16:$G$17,'[3]П.1.20. расшифровка КВЛ 2010'!$C$12:$G$13,'[3]П.1.20. расшифровка КВЛ 2010'!$A$4:$G$4</definedName>
    <definedName name="P5_SC_PROT7" localSheetId="1" hidden="1">'[3]П.1.16. оплата труда'!$F$10:$G$10,'[3]П.1.16. оплата труда'!$D$10,'[3]П.1.16. оплата труда'!$C$8:$G$8,'[3]П.1.16. оплата труда'!$C$29:$C$30,P1_SC_PROT7</definedName>
    <definedName name="P5_SC_PROT7" localSheetId="2" hidden="1">'[3]П.1.16. оплата труда'!$F$10:$G$10,'[3]П.1.16. оплата труда'!$D$10,'[3]П.1.16. оплата труда'!$C$8:$G$8,'[3]П.1.16. оплата труда'!$C$29:$C$30,P1_SC_PROT7</definedName>
    <definedName name="P5_SC_PROT7" localSheetId="3" hidden="1">'[3]П.1.16. оплата труда'!$F$10:$G$10,'[3]П.1.16. оплата труда'!$D$10,'[3]П.1.16. оплата труда'!$C$8:$G$8,'[3]П.1.16. оплата труда'!$C$29:$C$30,P1_SC_PROT7</definedName>
    <definedName name="P5_SC_PROT7" localSheetId="4" hidden="1">'[3]П.1.16. оплата труда'!$F$10:$G$10,'[3]П.1.16. оплата труда'!$D$10,'[3]П.1.16. оплата труда'!$C$8:$G$8,'[3]П.1.16. оплата труда'!$C$29:$C$30,P1_SC_PROT7</definedName>
    <definedName name="P5_SC_PROT7" localSheetId="5" hidden="1">'[3]П.1.16. оплата труда'!$F$10:$G$10,'[3]П.1.16. оплата труда'!$D$10,'[3]П.1.16. оплата труда'!$C$8:$G$8,'[3]П.1.16. оплата труда'!$C$29:$C$30,P1_SC_PROT7</definedName>
    <definedName name="P5_SC_PROT7" localSheetId="6" hidden="1">'[3]П.1.16. оплата труда'!$F$10:$G$10,'[3]П.1.16. оплата труда'!$D$10,'[3]П.1.16. оплата труда'!$C$8:$G$8,'[3]П.1.16. оплата труда'!$C$29:$C$30,P1_SC_PROT7</definedName>
    <definedName name="P5_SC_PROT7" hidden="1">'[3]П.1.16. оплата труда'!$F$10:$G$10,'[3]П.1.16. оплата труда'!$D$10,'[3]П.1.16. оплата труда'!$C$8:$G$8,'[3]П.1.16. оплата труда'!$C$29:$C$30,P1_SC_PROT7</definedName>
    <definedName name="P5_SCOPE_PROT1" localSheetId="2" hidden="1">'[4]Баланс энергии'!#REF!,'[4]Баланс энергии'!#REF!,'[4]Баланс энергии'!#REF!,'[4]Баланс энергии'!#REF!,'[4]Баланс энергии'!#REF!</definedName>
    <definedName name="P5_SCOPE_PROT1" localSheetId="3" hidden="1">'[4]Баланс энергии'!#REF!,'[4]Баланс энергии'!#REF!,'[4]Баланс энергии'!#REF!,'[4]Баланс энергии'!#REF!,'[4]Баланс энергии'!#REF!</definedName>
    <definedName name="P5_SCOPE_PROT1" localSheetId="4" hidden="1">'[4]Баланс энергии'!#REF!,'[4]Баланс энергии'!#REF!,'[4]Баланс энергии'!#REF!,'[4]Баланс энергии'!#REF!,'[4]Баланс энергии'!#REF!</definedName>
    <definedName name="P5_SCOPE_PROT1" localSheetId="6" hidden="1">'[4]Баланс энергии'!#REF!,'[4]Баланс энергии'!#REF!,'[4]Баланс энергии'!#REF!,'[4]Баланс энергии'!#REF!,'[4]Баланс энергии'!#REF!</definedName>
    <definedName name="P5_SCOPE_PROT1" hidden="1">#REF!,#REF!,#REF!,#REF!,#REF!</definedName>
    <definedName name="P5_SCOPE_PROT2" localSheetId="2" hidden="1">'[4]Баланс мощности'!#REF!,'[4]Баланс мощности'!#REF!,'[4]Баланс мощности'!#REF!,'[4]Баланс мощности'!#REF!,'[4]Баланс мощности'!#REF!</definedName>
    <definedName name="P5_SCOPE_PROT2" localSheetId="3" hidden="1">'[4]Баланс мощности'!#REF!,'[4]Баланс мощности'!#REF!,'[4]Баланс мощности'!#REF!,'[4]Баланс мощности'!#REF!,'[4]Баланс мощности'!#REF!</definedName>
    <definedName name="P5_SCOPE_PROT2" localSheetId="4" hidden="1">'[4]Баланс мощности'!#REF!,'[4]Баланс мощности'!#REF!,'[4]Баланс мощности'!#REF!,'[4]Баланс мощности'!#REF!,'[4]Баланс мощности'!#REF!</definedName>
    <definedName name="P5_SCOPE_PROT2" localSheetId="6" hidden="1">'[4]Баланс мощности'!#REF!,'[4]Баланс мощности'!#REF!,'[4]Баланс мощности'!#REF!,'[4]Баланс мощности'!#REF!,'[4]Баланс мощности'!#REF!</definedName>
    <definedName name="P5_SCOPE_PROT2" hidden="1">#REF!,#REF!,#REF!,#REF!,#REF!</definedName>
    <definedName name="P5_SCOPE_PROT8" localSheetId="2" hidden="1">#REF!,#REF!,#REF!,#REF!,#REF!</definedName>
    <definedName name="P5_SCOPE_PROT8" localSheetId="3" hidden="1">#REF!,#REF!,#REF!,#REF!,#REF!</definedName>
    <definedName name="P5_SCOPE_PROT8" localSheetId="4" hidden="1">#REF!,#REF!,#REF!,#REF!,#REF!</definedName>
    <definedName name="P5_SCOPE_PROT8" localSheetId="6" hidden="1">#REF!,#REF!,#REF!,#REF!,#REF!</definedName>
    <definedName name="P5_SCOPE_PROT8" hidden="1">'[5]П.1.16. оплата труда ОПР'!$I$24,'[5]П.1.16. оплата труда ОПР'!$H$22,'[5]П.1.16. оплата труда ОПР'!$F$22,'[5]П.1.16. оплата труда ОПР'!$I$21,'[5]П.1.16. оплата труда ОПР'!$H$19</definedName>
    <definedName name="P6_SC_PROT1" localSheetId="1" hidden="1">'[3]Баланс энергии'!#REF!,'[3]Баланс энергии'!#REF!,'[3]Баланс энергии'!#REF!,'[3]Баланс энергии'!$B$8:$B$9,P1_SC_PROT1,P2_SC_PROT1</definedName>
    <definedName name="P6_SC_PROT1" localSheetId="2" hidden="1">'[3]Баланс энергии'!#REF!,'[3]Баланс энергии'!#REF!,'[3]Баланс энергии'!#REF!,'[3]Баланс энергии'!$B$8:$B$9,P1_SC_PROT1,P2_SC_PROT1</definedName>
    <definedName name="P6_SC_PROT1" localSheetId="3" hidden="1">'[3]Баланс энергии'!#REF!,'[3]Баланс энергии'!#REF!,'[3]Баланс энергии'!#REF!,'[3]Баланс энергии'!$B$8:$B$9,P1_SC_PROT1,P2_SC_PROT1</definedName>
    <definedName name="P6_SC_PROT1" localSheetId="4" hidden="1">'[3]Баланс энергии'!#REF!,'[3]Баланс энергии'!#REF!,'[3]Баланс энергии'!#REF!,'[3]Баланс энергии'!$B$8:$B$9,P1_SC_PROT1,P2_SC_PROT1</definedName>
    <definedName name="P6_SC_PROT1" localSheetId="5" hidden="1">'[3]Баланс энергии'!#REF!,'[3]Баланс энергии'!#REF!,'[3]Баланс энергии'!#REF!,'[3]Баланс энергии'!$B$8:$B$9,P1_SC_PROT1,P2_SC_PROT1</definedName>
    <definedName name="P6_SC_PROT1" localSheetId="6" hidden="1">'[3]Баланс энергии'!#REF!,'[3]Баланс энергии'!#REF!,'[3]Баланс энергии'!#REF!,'[3]Баланс энергии'!$B$8:$B$9,P1_SC_PROT1,P2_SC_PROT1</definedName>
    <definedName name="P6_SC_PROT1" hidden="1">'[3]Баланс энергии'!#REF!,'[3]Баланс энергии'!#REF!,'[3]Баланс энергии'!#REF!,'[3]Баланс энергии'!$B$8:$B$9,P1_SC_PROT1,P2_SC_PROT1</definedName>
    <definedName name="P6_SCOPE_PROT1" localSheetId="1" hidden="1">#REF!,#REF!,#REF!,#REF!,P1_SCOPE_PROT1,P2_SCOPE_PROT1</definedName>
    <definedName name="P6_SCOPE_PROT1" localSheetId="2" hidden="1">'[4]Баланс энергии'!#REF!,'[4]Баланс энергии'!#REF!,'[4]Баланс энергии'!$A$39:$B$41,'[4]Баланс энергии'!#REF!,'Форма 2.1'!P1_SCOPE_PROT1,'Форма 2.1'!P2_SCOPE_PROT1</definedName>
    <definedName name="P6_SCOPE_PROT1" localSheetId="3" hidden="1">'[4]Баланс энергии'!#REF!,'[4]Баланс энергии'!#REF!,'[4]Баланс энергии'!$A$39:$B$41,'[4]Баланс энергии'!#REF!,'Форма 2.2'!P1_SCOPE_PROT1,'Форма 2.2'!P2_SCOPE_PROT1</definedName>
    <definedName name="P6_SCOPE_PROT1" localSheetId="4" hidden="1">'[4]Баланс энергии'!#REF!,'[4]Баланс энергии'!#REF!,'[4]Баланс энергии'!$A$39:$B$41,'[4]Баланс энергии'!#REF!,'форма 2.3'!P1_SCOPE_PROT1,'форма 2.3'!P2_SCOPE_PROT1</definedName>
    <definedName name="P6_SCOPE_PROT1" localSheetId="5" hidden="1">#REF!,#REF!,#REF!,#REF!,P1_SCOPE_PROT1,P2_SCOPE_PROT1</definedName>
    <definedName name="P6_SCOPE_PROT1" localSheetId="6" hidden="1">'[4]Баланс энергии'!#REF!,'[4]Баланс энергии'!#REF!,'[4]Баланс энергии'!$A$39:$B$41,'[4]Баланс энергии'!#REF!,'форма 3 '!P1_SCOPE_PROT1,'форма 3 '!P2_SCOPE_PROT1</definedName>
    <definedName name="P6_SCOPE_PROT1" hidden="1">#REF!,#REF!,#REF!,#REF!,P1_SCOPE_PROT1,P2_SCOPE_PROT1</definedName>
    <definedName name="P6_SCOPE_PROT8" localSheetId="2" hidden="1">#REF!,#REF!,#REF!,#REF!</definedName>
    <definedName name="P6_SCOPE_PROT8" localSheetId="3" hidden="1">#REF!,#REF!,#REF!,#REF!</definedName>
    <definedName name="P6_SCOPE_PROT8" localSheetId="4" hidden="1">#REF!,#REF!,#REF!,#REF!</definedName>
    <definedName name="P6_SCOPE_PROT8" localSheetId="6" hidden="1">#REF!,#REF!,#REF!,#REF!</definedName>
    <definedName name="P6_SCOPE_PROT8" hidden="1">'[5]П.1.16. оплата труда ОПР'!$F$19,'[5]П.1.16. оплата труда ОПР'!$I$18,'[5]П.1.16. оплата труда ОПР'!$H$16:$I$16,'[5]П.1.16. оплата труда ОПР'!$F$16</definedName>
    <definedName name="PapExpas">#REF!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 localSheetId="4">DATE(YEAR(Loan_Start),MONTH(Loan_Start)+Payment_Number,DAY(Loan_Start))</definedName>
    <definedName name="Payment_Date" localSheetId="5">DATE(YEAR(Loan_Start),MONTH(Loan_Start)+Payment_Number,DAY(Loan_Start))</definedName>
    <definedName name="Payment_Date" localSheetId="6">DATE(YEAR(Loan_Start),MONTH(Loan_Start)+Payment_Number,DAY(Loan_Start))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d">[1]Титульный!$F$9</definedName>
    <definedName name="Princ">#REF!</definedName>
    <definedName name="Print_Area_Reset" localSheetId="1">OFFSET(Full_Print,0,0,'Форма 1.2'!Last_Row)</definedName>
    <definedName name="Print_Area_Reset" localSheetId="2">OFFSET(Full_Print,0,0,'Форма 2.1'!Last_Row)</definedName>
    <definedName name="Print_Area_Reset" localSheetId="3">OFFSET(Full_Print,0,0,'Форма 2.2'!Last_Row)</definedName>
    <definedName name="Print_Area_Reset" localSheetId="4">OFFSET(Full_Print,0,0,'форма 2.3'!Last_Row)</definedName>
    <definedName name="Print_Area_Reset" localSheetId="5">OFFSET(Full_Print,0,0,'форма 2.4'!Last_Row)</definedName>
    <definedName name="Print_Area_Reset" localSheetId="6">OFFSET(Full_Print,0,0,'форма 3 '!Last_Row)</definedName>
    <definedName name="Print_Area_Reset">OFFSET(Full_Print,0,0,Last_Row)</definedName>
    <definedName name="promd_Запрос_с_16_по_19">#REF!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6">P3_PROT_22,P4_PROT_22,P5_PROT_22</definedName>
    <definedName name="PROT_22">P3_PROT_22,P4_PROT_22,P5_PROT_22</definedName>
    <definedName name="qasec">#N/A</definedName>
    <definedName name="qaz">#N/A</definedName>
    <definedName name="qq" localSheetId="1">[0]!USD/1.701</definedName>
    <definedName name="qq" localSheetId="2">[0]!USD/1.701</definedName>
    <definedName name="qq" localSheetId="3">[0]!USD/1.701</definedName>
    <definedName name="qq" localSheetId="4">[0]!USD/1.701</definedName>
    <definedName name="qq" localSheetId="5">[0]!USD/1.701</definedName>
    <definedName name="qq" localSheetId="6">[0]!USD/1.701</definedName>
    <definedName name="qq">[0]!USD/1.701</definedName>
    <definedName name="qqq">#N/A</definedName>
    <definedName name="qqqq">#N/A</definedName>
    <definedName name="QryRowStr_End_1.5">#N/A</definedName>
    <definedName name="QryRowStr_Start_1.5">#N/A</definedName>
    <definedName name="QryRowStrCount">2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_r">#REF!</definedName>
    <definedName name="Receipts_and_Disbursements">#REF!</definedName>
    <definedName name="REGION">[1]TEHSHEET!$B$1:$B$84</definedName>
    <definedName name="region_name">[6]Титульный!$F$7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1">[0]!NotesHyp</definedName>
    <definedName name="sansnom" localSheetId="2">[0]!NotesHyp</definedName>
    <definedName name="sansnom" localSheetId="3">[0]!NotesHyp</definedName>
    <definedName name="sansnom" localSheetId="4">[0]!NotesHyp</definedName>
    <definedName name="sansnom" localSheetId="5">[0]!NotesHyp</definedName>
    <definedName name="sansnom" localSheetId="6">[0]!NotesHyp</definedName>
    <definedName name="sansnom">[0]!NotesHyp</definedName>
    <definedName name="SAPBEXrevision" hidden="1">1</definedName>
    <definedName name="SAPBEXsysID" hidden="1">"BW2"</definedName>
    <definedName name="SAPBEXwbID" hidden="1">"479GSPMTNK9HM4ZSIVE5K2SH6"</definedName>
    <definedName name="SC_PROT1" localSheetId="1">P3_SC_PROT1,P4_SC_PROT1,P5_SC_PROT1,'Форма 1.2'!P6_SC_PROT1</definedName>
    <definedName name="SC_PROT1" localSheetId="2">P3_SC_PROT1,P4_SC_PROT1,P5_SC_PROT1,'Форма 2.1'!P6_SC_PROT1</definedName>
    <definedName name="SC_PROT1" localSheetId="3">P3_SC_PROT1,P4_SC_PROT1,P5_SC_PROT1,'Форма 2.2'!P6_SC_PROT1</definedName>
    <definedName name="SC_PROT1" localSheetId="4">P3_SC_PROT1,P4_SC_PROT1,P5_SC_PROT1,'форма 2.3'!P6_SC_PROT1</definedName>
    <definedName name="SC_PROT1" localSheetId="5">P3_SC_PROT1,P4_SC_PROT1,P5_SC_PROT1,'форма 2.4'!P6_SC_PROT1</definedName>
    <definedName name="SC_PROT1" localSheetId="6">P3_SC_PROT1,P4_SC_PROT1,P5_SC_PROT1,'форма 3 '!P6_SC_PROT1</definedName>
    <definedName name="SC_PROT1">P3_SC_PROT1,P4_SC_PROT1,P5_SC_PROT1,P6_SC_PROT1</definedName>
    <definedName name="SC_PROT10" localSheetId="1">'[3]Ремонты 2010'!$G$9:$G$10,P1_SC_PROT10</definedName>
    <definedName name="SC_PROT10" localSheetId="2">'[3]Ремонты 2010'!$G$9:$G$10,P1_SC_PROT10</definedName>
    <definedName name="SC_PROT10" localSheetId="3">'[3]Ремонты 2010'!$G$9:$G$10,P1_SC_PROT10</definedName>
    <definedName name="SC_PROT10" localSheetId="4">'[3]Ремонты 2010'!$G$9:$G$10,P1_SC_PROT10</definedName>
    <definedName name="SC_PROT10" localSheetId="5">'[3]Ремонты 2010'!$G$9:$G$10,P1_SC_PROT10</definedName>
    <definedName name="SC_PROT10" localSheetId="6">'[3]Ремонты 2010'!$G$9:$G$10,P1_SC_PROT10</definedName>
    <definedName name="SC_PROT10">'[3]Ремонты 2010'!$G$9:$G$10,P1_SC_PROT10</definedName>
    <definedName name="SC_PROT11">'[3]Сводная ремонт'!$F$10:$F$11,'[3]Сводная ремонт'!$C$14:$F$15,'[3]Сводная ремонт'!$D$10:$D$11</definedName>
    <definedName name="SC_PROT12">[3]Проч.прямые!$A$3:$F$3,[3]Проч.прямые!$A$11:$F$17</definedName>
    <definedName name="SC_PROT13">[3]Цеховые!$D$23,[3]Цеховые!$E$11:$F$21,[3]Цеховые!$C$11:$C$21,[3]Цеховые!$A$11:$A$21,[3]Цеховые!$A$3:$F$3,[3]Цеховые!$B$23</definedName>
    <definedName name="SC_PROT14" localSheetId="1">[3]Общеэксплуатационные!$A$3:$F$3,[3]Общеэксплуатационные!$A$11:$A$13,P1_SC_PROT14</definedName>
    <definedName name="SC_PROT14" localSheetId="2">[3]Общеэксплуатационные!$A$3:$F$3,[3]Общеэксплуатационные!$A$11:$A$13,P1_SC_PROT14</definedName>
    <definedName name="SC_PROT14" localSheetId="3">[3]Общеэксплуатационные!$A$3:$F$3,[3]Общеэксплуатационные!$A$11:$A$13,P1_SC_PROT14</definedName>
    <definedName name="SC_PROT14" localSheetId="4">[3]Общеэксплуатационные!$A$3:$F$3,[3]Общеэксплуатационные!$A$11:$A$13,P1_SC_PROT14</definedName>
    <definedName name="SC_PROT14" localSheetId="5">[3]Общеэксплуатационные!$A$3:$F$3,[3]Общеэксплуатационные!$A$11:$A$13,P1_SC_PROT14</definedName>
    <definedName name="SC_PROT14" localSheetId="6">[3]Общеэксплуатационные!$A$3:$F$3,[3]Общеэксплуатационные!$A$11:$A$13,P1_SC_PROT14</definedName>
    <definedName name="SC_PROT14">[3]Общеэксплуатационные!$A$3:$F$3,[3]Общеэксплуатационные!$A$11:$A$13,P1_SC_PROT14</definedName>
    <definedName name="SC_PROT15" localSheetId="1">'[3]П.1.20. расшифровка КВЛ 2010'!$A$12:$A$13,P1_SC_PROT15,P2_SC_PROT15,P3_SC_PROT15,P4_SC_PROT15,P5_SC_PROT15</definedName>
    <definedName name="SC_PROT15" localSheetId="2">'[3]П.1.20. расшифровка КВЛ 2010'!$A$12:$A$13,P1_SC_PROT15,P2_SC_PROT15,P3_SC_PROT15,P4_SC_PROT15,P5_SC_PROT15</definedName>
    <definedName name="SC_PROT15" localSheetId="3">'[3]П.1.20. расшифровка КВЛ 2010'!$A$12:$A$13,P1_SC_PROT15,P2_SC_PROT15,P3_SC_PROT15,P4_SC_PROT15,P5_SC_PROT15</definedName>
    <definedName name="SC_PROT15" localSheetId="4">'[3]П.1.20. расшифровка КВЛ 2010'!$A$12:$A$13,P1_SC_PROT15,P2_SC_PROT15,P3_SC_PROT15,P4_SC_PROT15,P5_SC_PROT15</definedName>
    <definedName name="SC_PROT15" localSheetId="5">'[3]П.1.20. расшифровка КВЛ 2010'!$A$12:$A$13,P1_SC_PROT15,P2_SC_PROT15,P3_SC_PROT15,P4_SC_PROT15,P5_SC_PROT15</definedName>
    <definedName name="SC_PROT15" localSheetId="6">'[3]П.1.20. расшифровка КВЛ 2010'!$A$12:$A$13,P1_SC_PROT15,P2_SC_PROT15,P3_SC_PROT15,P4_SC_PROT15,P5_SC_PROT15</definedName>
    <definedName name="SC_PROT15">'[3]П.1.20. расшифровка КВЛ 2010'!$A$12:$A$13,P1_SC_PROT15,P2_SC_PROT15,P3_SC_PROT15,P4_SC_PROT15,P5_SC_PROT15</definedName>
    <definedName name="SC_PROT16">'[3]КВЛ Сводная'!$B$8:$E$11,'[3]КВЛ Сводная'!$A$3:$F$3</definedName>
    <definedName name="SC_PROT17" localSheetId="1">'[3]соц характер'!$E$23:$F$24,'[3]соц характер'!$B$26,'[3]соц характер'!$D$26,'[3]соц характер'!$A$10:$A$13,P1_SC_PROT17,P2_SC_PROT17</definedName>
    <definedName name="SC_PROT17" localSheetId="2">'[3]соц характер'!$E$23:$F$24,'[3]соц характер'!$B$26,'[3]соц характер'!$D$26,'[3]соц характер'!$A$10:$A$13,P1_SC_PROT17,P2_SC_PROT17</definedName>
    <definedName name="SC_PROT17" localSheetId="3">'[3]соц характер'!$E$23:$F$24,'[3]соц характер'!$B$26,'[3]соц характер'!$D$26,'[3]соц характер'!$A$10:$A$13,P1_SC_PROT17,P2_SC_PROT17</definedName>
    <definedName name="SC_PROT17" localSheetId="4">'[3]соц характер'!$E$23:$F$24,'[3]соц характер'!$B$26,'[3]соц характер'!$D$26,'[3]соц характер'!$A$10:$A$13,P1_SC_PROT17,P2_SC_PROT17</definedName>
    <definedName name="SC_PROT17" localSheetId="5">'[3]соц характер'!$E$23:$F$24,'[3]соц характер'!$B$26,'[3]соц характер'!$D$26,'[3]соц характер'!$A$10:$A$13,P1_SC_PROT17,P2_SC_PROT17</definedName>
    <definedName name="SC_PROT17" localSheetId="6">'[3]соц характер'!$E$23:$F$24,'[3]соц характер'!$B$26,'[3]соц характер'!$D$26,'[3]соц характер'!$A$10:$A$13,P1_SC_PROT17,P2_SC_PROT17</definedName>
    <definedName name="SC_PROT17">'[3]соц характер'!$E$23:$F$24,'[3]соц характер'!$B$26,'[3]соц характер'!$D$26,'[3]соц характер'!$A$10:$A$13,P1_SC_PROT17,P2_SC_PROT17</definedName>
    <definedName name="SC_PROT18">'[3]Н на Им'!$B$10,'[3]Н на Им'!$D$10,'[3]Н на Им'!$E$8:$F$9,'[3]Н на Им'!$F$11:$F$15,'[3]Н на Им'!$C$8:$C$9</definedName>
    <definedName name="SC_PROT19">'[3]П.1.18. Калькуляция'!$C$23:$G$23,'[3]П.1.18. Калькуляция'!$A$3:$G$3,'[3]П.1.18. Калькуляция'!$C$13:$F$16</definedName>
    <definedName name="SC_PROT2" localSheetId="1">P1_SC_PROT2,P2_SC_PROT2,P3_SC_PROT2,P4_SC_PROT2</definedName>
    <definedName name="SC_PROT2" localSheetId="2">P1_SC_PROT2,P2_SC_PROT2,P3_SC_PROT2,P4_SC_PROT2</definedName>
    <definedName name="SC_PROT2" localSheetId="3">P1_SC_PROT2,P2_SC_PROT2,P3_SC_PROT2,P4_SC_PROT2</definedName>
    <definedName name="SC_PROT2" localSheetId="4">P1_SC_PROT2,P2_SC_PROT2,P3_SC_PROT2,P4_SC_PROT2</definedName>
    <definedName name="SC_PROT2" localSheetId="5">P1_SC_PROT2,P2_SC_PROT2,P3_SC_PROT2,P4_SC_PROT2</definedName>
    <definedName name="SC_PROT2" localSheetId="6">P1_SC_PROT2,P2_SC_PROT2,P3_SC_PROT2,P4_SC_PROT2</definedName>
    <definedName name="SC_PROT2">P1_SC_PROT2,P2_SC_PROT2,P3_SC_PROT2,P4_SC_PROT2</definedName>
    <definedName name="SC_PROT20">'[3]П.1.21 Прибыль'!$C$8:$F$11,'[3]П.1.21 Прибыль'!$A$3:$H$3</definedName>
    <definedName name="SC_PROT21">[3]П.1.24!#REF!,[3]П.1.24!#REF!,[3]П.1.24!#REF!</definedName>
    <definedName name="SC_PROT22">[3]П.1.25!#REF!,[3]П.1.25!#REF!</definedName>
    <definedName name="SC_PROT3">[3]П2.1!$G$29:$G$38,[3]П2.1!$G$8:$G$27,[3]П2.1!$G$41:$G$44</definedName>
    <definedName name="SC_PROT5" localSheetId="1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 localSheetId="2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 localSheetId="3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 localSheetId="4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 localSheetId="5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 localSheetId="6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5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6">[3]П.1.17!$C$8:$G$10,[3]П.1.17!$C$14:$G$14</definedName>
    <definedName name="SC_PROT7" localSheetId="1">P2_SC_PROT7,P3_SC_PROT7,P4_SC_PROT7,'Форма 1.2'!P5_SC_PROT7</definedName>
    <definedName name="SC_PROT7" localSheetId="2">P2_SC_PROT7,P3_SC_PROT7,P4_SC_PROT7,'Форма 2.1'!P5_SC_PROT7</definedName>
    <definedName name="SC_PROT7" localSheetId="3">P2_SC_PROT7,P3_SC_PROT7,P4_SC_PROT7,'Форма 2.2'!P5_SC_PROT7</definedName>
    <definedName name="SC_PROT7" localSheetId="4">P2_SC_PROT7,P3_SC_PROT7,P4_SC_PROT7,'форма 2.3'!P5_SC_PROT7</definedName>
    <definedName name="SC_PROT7" localSheetId="5">P2_SC_PROT7,P3_SC_PROT7,P4_SC_PROT7,'форма 2.4'!P5_SC_PROT7</definedName>
    <definedName name="SC_PROT7" localSheetId="6">P2_SC_PROT7,P3_SC_PROT7,P4_SC_PROT7,'форма 3 '!P5_SC_PROT7</definedName>
    <definedName name="SC_PROT7">P2_SC_PROT7,P3_SC_PROT7,P4_SC_PROT7,[0]!P5_SC_PROT7</definedName>
    <definedName name="SC_PROT9">[3]материалы!$D$21,[3]материалы!$C$9:$C$19,[3]материалы!$E$9:$F$19,[3]материалы!$A$9:$A$19,[3]материалы!$B$21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 localSheetId="5">P1_SCOPE_16_PRT,P2_SCOPE_16_PRT</definedName>
    <definedName name="Scope_17_PRT" localSheetId="6">P1_SCOPE_16_PRT,P2_SCOPE_16_PRT</definedName>
    <definedName name="Scope_17_PRT">P1_SCOPE_16_PRT,P2_SCOPE_16_PRT</definedName>
    <definedName name="SCOPE_DIP1_1">#REF!</definedName>
    <definedName name="SCOPE_DIP1_2">#REF!</definedName>
    <definedName name="SCOPE_MNTH">#REF!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PROT1" localSheetId="1">P3_SCOPE_PROT1,P4_SCOPE_PROT1,P5_SCOPE_PROT1,'Форма 1.2'!P6_SCOPE_PROT1</definedName>
    <definedName name="SCOPE_PROT1" localSheetId="2">P3_SCOPE_PROT1,P4_SCOPE_PROT1,P5_SCOPE_PROT1,P6_SCOPE_PROT1</definedName>
    <definedName name="SCOPE_PROT1" localSheetId="3">P3_SCOPE_PROT1,P4_SCOPE_PROT1,P5_SCOPE_PROT1,P6_SCOPE_PROT1</definedName>
    <definedName name="SCOPE_PROT1" localSheetId="4">P3_SCOPE_PROT1,P4_SCOPE_PROT1,P5_SCOPE_PROT1,P6_SCOPE_PROT1</definedName>
    <definedName name="SCOPE_PROT1" localSheetId="5">P3_SCOPE_PROT1,P4_SCOPE_PROT1,P5_SCOPE_PROT1,'форма 2.4'!P6_SCOPE_PROT1</definedName>
    <definedName name="SCOPE_PROT1" localSheetId="6">P3_SCOPE_PROT1,P4_SCOPE_PROT1,P5_SCOPE_PROT1,P6_SCOPE_PROT1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 localSheetId="1">#REF!,#REF!,P1_SCOPE_PROT13,P2_SCOPE_PROT13</definedName>
    <definedName name="SCOPE_PROT13" localSheetId="2">#REF!,#REF!,P1_SCOPE_PROT13,P2_SCOPE_PROT13</definedName>
    <definedName name="SCOPE_PROT13" localSheetId="3">#REF!,#REF!,P1_SCOPE_PROT13,P2_SCOPE_PROT13</definedName>
    <definedName name="SCOPE_PROT13" localSheetId="4">#REF!,#REF!,P1_SCOPE_PROT13,P2_SCOPE_PROT13</definedName>
    <definedName name="SCOPE_PROT13" localSheetId="5">#REF!,#REF!,P1_SCOPE_PROT13,P2_SCOPE_PROT13</definedName>
    <definedName name="SCOPE_PROT13" localSheetId="6">#REF!,#REF!,P1_SCOPE_PROT13,P2_SCOPE_PROT13</definedName>
    <definedName name="SCOPE_PROT13">#REF!,#REF!,P1_SCOPE_PROT13,P2_SCOPE_PROT13</definedName>
    <definedName name="SCOPE_PROT14" localSheetId="1">#REF!,#REF!,#REF!,P1_SCOPE_PROT14,P2_SCOPE_PROT14,P3_SCOPE_PROT14,P4_SCOPE_PROT14</definedName>
    <definedName name="SCOPE_PROT14" localSheetId="2">#REF!,#REF!,#REF!,P1_SCOPE_PROT14,P2_SCOPE_PROT14,P3_SCOPE_PROT14,P4_SCOPE_PROT14</definedName>
    <definedName name="SCOPE_PROT14" localSheetId="3">#REF!,#REF!,#REF!,P1_SCOPE_PROT14,P2_SCOPE_PROT14,P3_SCOPE_PROT14,P4_SCOPE_PROT14</definedName>
    <definedName name="SCOPE_PROT14" localSheetId="4">#REF!,#REF!,#REF!,P1_SCOPE_PROT14,P2_SCOPE_PROT14,P3_SCOPE_PROT14,P4_SCOPE_PROT14</definedName>
    <definedName name="SCOPE_PROT14" localSheetId="5">#REF!,#REF!,#REF!,P1_SCOPE_PROT14,P2_SCOPE_PROT14,P3_SCOPE_PROT14,P4_SCOPE_PROT14</definedName>
    <definedName name="SCOPE_PROT14" localSheetId="6">#REF!,#REF!,#REF!,P1_SCOPE_PROT14,P2_SCOPE_PROT14,P3_SCOPE_PROT14,P4_SCOPE_PROT14</definedName>
    <definedName name="SCOPE_PROT14">#REF!,#REF!,#REF!,P1_SCOPE_PROT14,P2_SCOPE_PROT14,P3_SCOPE_PROT14,P4_SCOPE_PROT14</definedName>
    <definedName name="SCOPE_PROT15">#REF!,#REF!</definedName>
    <definedName name="SCOPE_PROT16" localSheetId="1">#REF!,#REF!,#REF!,P1_SCOPE_PROT16</definedName>
    <definedName name="SCOPE_PROT16" localSheetId="2">#REF!,#REF!,#REF!,P1_SCOPE_PROT16</definedName>
    <definedName name="SCOPE_PROT16" localSheetId="3">#REF!,#REF!,#REF!,P1_SCOPE_PROT16</definedName>
    <definedName name="SCOPE_PROT16" localSheetId="4">#REF!,#REF!,#REF!,P1_SCOPE_PROT16</definedName>
    <definedName name="SCOPE_PROT16" localSheetId="5">#REF!,#REF!,#REF!,P1_SCOPE_PROT16</definedName>
    <definedName name="SCOPE_PROT16" localSheetId="6">#REF!,#REF!,#REF!,P1_SCOPE_PROT16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 localSheetId="1">P1_SCOPE_PROT2,P2_SCOPE_PROT2,P3_SCOPE_PROT2,P4_SCOPE_PROT2,P5_SCOPE_PROT2</definedName>
    <definedName name="SCOPE_PROT2" localSheetId="2">P1_SCOPE_PROT2,P2_SCOPE_PROT2,P3_SCOPE_PROT2,P4_SCOPE_PROT2,P5_SCOPE_PROT2</definedName>
    <definedName name="SCOPE_PROT2" localSheetId="3">P1_SCOPE_PROT2,P2_SCOPE_PROT2,P3_SCOPE_PROT2,P4_SCOPE_PROT2,P5_SCOPE_PROT2</definedName>
    <definedName name="SCOPE_PROT2" localSheetId="4">P1_SCOPE_PROT2,P2_SCOPE_PROT2,P3_SCOPE_PROT2,P4_SCOPE_PROT2,P5_SCOPE_PROT2</definedName>
    <definedName name="SCOPE_PROT2" localSheetId="5">P1_SCOPE_PROT2,P2_SCOPE_PROT2,P3_SCOPE_PROT2,P4_SCOPE_PROT2,P5_SCOPE_PROT2</definedName>
    <definedName name="SCOPE_PROT2" localSheetId="6">P1_SCOPE_PROT2,P2_SCOPE_PROT2,P3_SCOPE_PROT2,P4_SCOPE_PROT2,P5_SCOPE_PROT2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 localSheetId="1">#REF!,#REF!,#REF!,#REF!,P1_SCOPE_PROT22,P2_SCOPE_PROT22</definedName>
    <definedName name="SCOPE_PROT22" localSheetId="2">#REF!,#REF!,#REF!,#REF!,P1_SCOPE_PROT22,P2_SCOPE_PROT22</definedName>
    <definedName name="SCOPE_PROT22" localSheetId="3">#REF!,#REF!,#REF!,#REF!,P1_SCOPE_PROT22,P2_SCOPE_PROT22</definedName>
    <definedName name="SCOPE_PROT22" localSheetId="4">#REF!,#REF!,#REF!,#REF!,P1_SCOPE_PROT22,P2_SCOPE_PROT22</definedName>
    <definedName name="SCOPE_PROT22" localSheetId="5">#REF!,#REF!,#REF!,#REF!,P1_SCOPE_PROT22,P2_SCOPE_PROT22</definedName>
    <definedName name="SCOPE_PROT22" localSheetId="6">#REF!,#REF!,#REF!,#REF!,P1_SCOPE_PROT22,P2_SCOPE_PROT22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 localSheetId="1">#REF!,#REF!,#REF!,#REF!,#REF!,P1_SCOPE_PROT27,P2_SCOPE_PROT27</definedName>
    <definedName name="SCOPE_PROT27" localSheetId="2">#REF!,#REF!,#REF!,#REF!,#REF!,P1_SCOPE_PROT27,P2_SCOPE_PROT27</definedName>
    <definedName name="SCOPE_PROT27" localSheetId="3">#REF!,#REF!,#REF!,#REF!,#REF!,P1_SCOPE_PROT27,P2_SCOPE_PROT27</definedName>
    <definedName name="SCOPE_PROT27" localSheetId="4">#REF!,#REF!,#REF!,#REF!,#REF!,P1_SCOPE_PROT27,P2_SCOPE_PROT27</definedName>
    <definedName name="SCOPE_PROT27" localSheetId="5">#REF!,#REF!,#REF!,#REF!,#REF!,P1_SCOPE_PROT27,P2_SCOPE_PROT27</definedName>
    <definedName name="SCOPE_PROT27" localSheetId="6">#REF!,#REF!,#REF!,#REF!,#REF!,P1_SCOPE_PROT27,P2_SCOPE_PROT27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'[7] НВВ содержание'!#REF!</definedName>
    <definedName name="SCOPE_PROT32">#REF!,#REF!,#REF!</definedName>
    <definedName name="SCOPE_PROT33">#REF!,#REF!,#REF!,#REF!</definedName>
    <definedName name="SCOPE_PROT34" localSheetId="1">#REF!,P1_SCOPE_PROT34</definedName>
    <definedName name="SCOPE_PROT34" localSheetId="2">#REF!,P1_SCOPE_PROT34</definedName>
    <definedName name="SCOPE_PROT34" localSheetId="3">#REF!,P1_SCOPE_PROT34</definedName>
    <definedName name="SCOPE_PROT34" localSheetId="4">#REF!,P1_SCOPE_PROT34</definedName>
    <definedName name="SCOPE_PROT34" localSheetId="5">#REF!,P1_SCOPE_PROT34</definedName>
    <definedName name="SCOPE_PROT34" localSheetId="6">#REF!,P1_SCOPE_PROT34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 localSheetId="1">P1_SCOPE_PROT5,P2_SCOPE_PROT5</definedName>
    <definedName name="SCOPE_PROT5" localSheetId="2">P1_SCOPE_PROT5,P2_SCOPE_PROT5</definedName>
    <definedName name="SCOPE_PROT5" localSheetId="3">P1_SCOPE_PROT5,P2_SCOPE_PROT5</definedName>
    <definedName name="SCOPE_PROT5" localSheetId="4">P1_SCOPE_PROT5,P2_SCOPE_PROT5</definedName>
    <definedName name="SCOPE_PROT5" localSheetId="5">P1_SCOPE_PROT5,P2_SCOPE_PROT5</definedName>
    <definedName name="SCOPE_PROT5" localSheetId="6">P1_SCOPE_PROT5,P2_SCOPE_PROT5</definedName>
    <definedName name="SCOPE_PROT5">P1_SCOPE_PROT5,P2_SCOPE_PROT5</definedName>
    <definedName name="SCOPE_PROT6">#REF!,#REF!,#REF!</definedName>
    <definedName name="SCOPE_PROT7">#REF!,#REF!,#REF!,#REF!,#REF!</definedName>
    <definedName name="SCOPE_PROT8" localSheetId="1">#REF!,P1_SCOPE_PROT8,P2_SCOPE_PROT8,P3_SCOPE_PROT8,P4_SCOPE_PROT8,P5_SCOPE_PROT8,P6_SCOPE_PROT8</definedName>
    <definedName name="SCOPE_PROT8" localSheetId="2">#REF!,P1_SCOPE_PROT8,P2_SCOPE_PROT8,P3_SCOPE_PROT8,P4_SCOPE_PROT8,P5_SCOPE_PROT8,P6_SCOPE_PROT8</definedName>
    <definedName name="SCOPE_PROT8" localSheetId="3">#REF!,P1_SCOPE_PROT8,P2_SCOPE_PROT8,P3_SCOPE_PROT8,P4_SCOPE_PROT8,P5_SCOPE_PROT8,P6_SCOPE_PROT8</definedName>
    <definedName name="SCOPE_PROT8" localSheetId="4">#REF!,P1_SCOPE_PROT8,P2_SCOPE_PROT8,P3_SCOPE_PROT8,P4_SCOPE_PROT8,P5_SCOPE_PROT8,P6_SCOPE_PROT8</definedName>
    <definedName name="SCOPE_PROT8" localSheetId="5">#REF!,P1_SCOPE_PROT8,P2_SCOPE_PROT8,P3_SCOPE_PROT8,P4_SCOPE_PROT8,P5_SCOPE_PROT8,P6_SCOPE_PROT8</definedName>
    <definedName name="SCOPE_PROT8" localSheetId="6">#REF!,P1_SCOPE_PROT8,P2_SCOPE_PROT8,P3_SCOPE_PROT8,P4_SCOPE_PROT8,P5_SCOPE_PROT8,P6_SCOPE_PROT8</definedName>
    <definedName name="SCOPE_PROT8">#REF!,P1_SCOPE_PROT8,P2_SCOPE_PROT8,P3_SCOPE_PROT8,P4_SCOPE_PROT8,P5_SCOPE_PROT8,P6_SCOPE_PROT8</definedName>
    <definedName name="SCOPE_PROT9">#REF!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d">#N/A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#N/A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6">P1_T2_DiapProt,P2_T2_DiapProt</definedName>
    <definedName name="T2_DiapProt">P1_T2_DiapProt,P2_T2_DiapProt</definedName>
    <definedName name="T3?L1.4.1">#REF!</definedName>
    <definedName name="T3?L1.5.1">#REF!</definedName>
    <definedName name="T6_Protect" localSheetId="1">P1_T6_Protect,P2_T6_Protect</definedName>
    <definedName name="T6_Protect" localSheetId="2">P1_T6_Protect,P2_T6_Protect</definedName>
    <definedName name="T6_Protect" localSheetId="3">P1_T6_Protect,P2_T6_Protect</definedName>
    <definedName name="T6_Protect" localSheetId="4">P1_T6_Protect,P2_T6_Protect</definedName>
    <definedName name="T6_Protect" localSheetId="5">P1_T6_Protect,P2_T6_Protect</definedName>
    <definedName name="T6_Protect" localSheetId="6">P1_T6_Protect,P2_T6_Protect</definedName>
    <definedName name="T6_Protect">P1_T6_Protect,P2_T6_Protect</definedName>
    <definedName name="temp">#N/A</definedName>
    <definedName name="test">#N/A</definedName>
    <definedName name="test2">#N/A</definedName>
    <definedName name="TOTAL" localSheetId="1">P1_TOTAL,P2_TOTAL,P3_TOTAL,P4_TOTAL,P5_TOTAL</definedName>
    <definedName name="TOTAL" localSheetId="2">P1_TOTAL,P2_TOTAL,P3_TOTAL,P4_TOTAL,P5_TOTAL</definedName>
    <definedName name="TOTAL" localSheetId="3">P1_TOTAL,P2_TOTAL,P3_TOTAL,P4_TOTAL,P5_TOTAL</definedName>
    <definedName name="TOTAL" localSheetId="4">P1_TOTAL,P2_TOTAL,P3_TOTAL,P4_TOTAL,P5_TOTAL</definedName>
    <definedName name="TOTAL" localSheetId="5">P1_TOTAL,P2_TOTAL,P3_TOTAL,P4_TOTAL,P5_TOTAL</definedName>
    <definedName name="TOTAL" localSheetId="6">P1_TOTAL,P2_TOTAL,P3_TOTAL,P4_TOTAL,P5_TOTAL</definedName>
    <definedName name="TOTAL">P1_TOTAL,P2_TOTAL,P3_TOTAL,P4_TOTAL,P5_TOTAL</definedName>
    <definedName name="Total_Interest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4">IF(Loan_Amount*Interest_Rate*Loan_Years*Loan_Start&gt;0,1,0)</definedName>
    <definedName name="Values_Entered" localSheetId="5">IF(Loan_Amount*Interest_Rate*Loan_Years*Loan_Start&gt;0,1,0)</definedName>
    <definedName name="Values_Entered" localSheetId="6">IF(Loan_Amount*Interest_Rate*Loan_Years*Loan_Start&gt;0,1,0)</definedName>
    <definedName name="Values_Entered">IF(Loan_Amount*Interest_Rate*Loan_Years*Loan_Start&gt;0,1,0)</definedName>
    <definedName name="vasea">#REF!</definedName>
    <definedName name="vbh">#N/A</definedName>
    <definedName name="version">[1]Инструкция!$B$2</definedName>
    <definedName name="vvvv" localSheetId="2" hidden="1">#REF!,#REF!,#REF!,#REF!,#REF!,#REF!,#REF!,#REF!</definedName>
    <definedName name="vvvv" localSheetId="3" hidden="1">#REF!,#REF!,#REF!,#REF!,#REF!,#REF!,#REF!,#REF!</definedName>
    <definedName name="vvvv" localSheetId="4" hidden="1">#REF!,#REF!,#REF!,#REF!,#REF!,#REF!,#REF!,#REF!</definedName>
    <definedName name="vvvv" localSheetId="6" hidden="1">#REF!,#REF!,#REF!,#REF!,#REF!,#REF!,#REF!,#REF!</definedName>
    <definedName name="vvvv" hidden="1">#REF!,#REF!,#REF!,#REF!,#REF!,#REF!,#REF!,#REF!</definedName>
    <definedName name="w">#REF!</definedName>
    <definedName name="wrk_f21">#REF!</definedName>
    <definedName name="wrk_f22">#REF!</definedName>
    <definedName name="wrk_f23">#REF!</definedName>
    <definedName name="wrk_f24">#REF!</definedName>
    <definedName name="wrk_f24_k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localSheetId="2" hidden="1">{"konoplin - Личное представление",#N/A,TRUE,"ФинПлан_1кв";"konoplin - Личное представление",#N/A,TRUE,"ФинПлан_2кв"}</definedName>
    <definedName name="wrn.1." localSheetId="3" hidden="1">{"konoplin - Личное представление",#N/A,TRUE,"ФинПлан_1кв";"konoplin - Личное представление",#N/A,TRUE,"ФинПлан_2кв"}</definedName>
    <definedName name="wrn.1." localSheetId="4" hidden="1">{"konoplin - Личное представление",#N/A,TRUE,"ФинПлан_1кв";"konoplin - Личное представление",#N/A,TRUE,"ФинПлан_2кв"}</definedName>
    <definedName name="wrn.1." localSheetId="5" hidden="1">{"konoplin - Личное представление",#N/A,TRUE,"ФинПлан_1кв";"konoplin - Личное представление",#N/A,TRUE,"ФинПлан_2кв"}</definedName>
    <definedName name="wrn.1." localSheetId="6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1._1" localSheetId="1" hidden="1">{"konoplin - Личное представление",#N/A,TRUE,"ФинПлан_1кв";"konoplin - Личное представление",#N/A,TRUE,"ФинПлан_2кв"}</definedName>
    <definedName name="wrn.1._1" localSheetId="2" hidden="1">{"konoplin - Личное представление",#N/A,TRUE,"ФинПлан_1кв";"konoplin - Личное представление",#N/A,TRUE,"ФинПлан_2кв"}</definedName>
    <definedName name="wrn.1._1" localSheetId="3" hidden="1">{"konoplin - Личное представление",#N/A,TRUE,"ФинПлан_1кв";"konoplin - Личное представление",#N/A,TRUE,"ФинПлан_2кв"}</definedName>
    <definedName name="wrn.1._1" localSheetId="4" hidden="1">{"konoplin - Личное представление",#N/A,TRUE,"ФинПлан_1кв";"konoplin - Личное представление",#N/A,TRUE,"ФинПлан_2кв"}</definedName>
    <definedName name="wrn.1._1" localSheetId="5" hidden="1">{"konoplin - Личное представление",#N/A,TRUE,"ФинПлан_1кв";"konoplin - Личное представление",#N/A,TRUE,"ФинПлан_2кв"}</definedName>
    <definedName name="wrn.1._1" localSheetId="6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localSheetId="1" hidden="1">{"konoplin - Личное представление",#N/A,TRUE,"ФинПлан_1кв";"konoplin - Личное представление",#N/A,TRUE,"ФинПлан_2кв"}</definedName>
    <definedName name="wrn.1._2" localSheetId="2" hidden="1">{"konoplin - Личное представление",#N/A,TRUE,"ФинПлан_1кв";"konoplin - Личное представление",#N/A,TRUE,"ФинПлан_2кв"}</definedName>
    <definedName name="wrn.1._2" localSheetId="3" hidden="1">{"konoplin - Личное представление",#N/A,TRUE,"ФинПлан_1кв";"konoplin - Личное представление",#N/A,TRUE,"ФинПлан_2кв"}</definedName>
    <definedName name="wrn.1._2" localSheetId="4" hidden="1">{"konoplin - Личное представление",#N/A,TRUE,"ФинПлан_1кв";"konoplin - Личное представление",#N/A,TRUE,"ФинПлан_2кв"}</definedName>
    <definedName name="wrn.1._2" localSheetId="5" hidden="1">{"konoplin - Личное представление",#N/A,TRUE,"ФинПлан_1кв";"konoplin - Личное представление",#N/A,TRUE,"ФинПлан_2кв"}</definedName>
    <definedName name="wrn.1._2" localSheetId="6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localSheetId="1" hidden="1">{"konoplin - Личное представление",#N/A,TRUE,"ФинПлан_1кв";"konoplin - Личное представление",#N/A,TRUE,"ФинПлан_2кв"}</definedName>
    <definedName name="wrn.1._3" localSheetId="2" hidden="1">{"konoplin - Личное представление",#N/A,TRUE,"ФинПлан_1кв";"konoplin - Личное представление",#N/A,TRUE,"ФинПлан_2кв"}</definedName>
    <definedName name="wrn.1._3" localSheetId="3" hidden="1">{"konoplin - Личное представление",#N/A,TRUE,"ФинПлан_1кв";"konoplin - Личное представление",#N/A,TRUE,"ФинПлан_2кв"}</definedName>
    <definedName name="wrn.1._3" localSheetId="4" hidden="1">{"konoplin - Личное представление",#N/A,TRUE,"ФинПлан_1кв";"konoplin - Личное представление",#N/A,TRUE,"ФинПлан_2кв"}</definedName>
    <definedName name="wrn.1._3" localSheetId="5" hidden="1">{"konoplin - Личное представление",#N/A,TRUE,"ФинПлан_1кв";"konoplin - Личное представление",#N/A,TRUE,"ФинПлан_2кв"}</definedName>
    <definedName name="wrn.1._3" localSheetId="6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localSheetId="1" hidden="1">{"konoplin - Личное представление",#N/A,TRUE,"ФинПлан_1кв";"konoplin - Личное представление",#N/A,TRUE,"ФинПлан_2кв"}</definedName>
    <definedName name="wrn.1._4" localSheetId="2" hidden="1">{"konoplin - Личное представление",#N/A,TRUE,"ФинПлан_1кв";"konoplin - Личное представление",#N/A,TRUE,"ФинПлан_2кв"}</definedName>
    <definedName name="wrn.1._4" localSheetId="3" hidden="1">{"konoplin - Личное представление",#N/A,TRUE,"ФинПлан_1кв";"konoplin - Личное представление",#N/A,TRUE,"ФинПлан_2кв"}</definedName>
    <definedName name="wrn.1._4" localSheetId="4" hidden="1">{"konoplin - Личное представление",#N/A,TRUE,"ФинПлан_1кв";"konoplin - Личное представление",#N/A,TRUE,"ФинПлан_2кв"}</definedName>
    <definedName name="wrn.1._4" localSheetId="5" hidden="1">{"konoplin - Личное представление",#N/A,TRUE,"ФинПлан_1кв";"konoplin - Личное представление",#N/A,TRUE,"ФинПлан_2кв"}</definedName>
    <definedName name="wrn.1._4" localSheetId="6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localSheetId="1" hidden="1">{"konoplin - Личное представление",#N/A,TRUE,"ФинПлан_1кв";"konoplin - Личное представление",#N/A,TRUE,"ФинПлан_2кв"}</definedName>
    <definedName name="wrn.1._5" localSheetId="2" hidden="1">{"konoplin - Личное представление",#N/A,TRUE,"ФинПлан_1кв";"konoplin - Личное представление",#N/A,TRUE,"ФинПлан_2кв"}</definedName>
    <definedName name="wrn.1._5" localSheetId="3" hidden="1">{"konoplin - Личное представление",#N/A,TRUE,"ФинПлан_1кв";"konoplin - Личное представление",#N/A,TRUE,"ФинПлан_2кв"}</definedName>
    <definedName name="wrn.1._5" localSheetId="4" hidden="1">{"konoplin - Личное представление",#N/A,TRUE,"ФинПлан_1кв";"konoplin - Личное представление",#N/A,TRUE,"ФинПлан_2кв"}</definedName>
    <definedName name="wrn.1._5" localSheetId="5" hidden="1">{"konoplin - Личное представление",#N/A,TRUE,"ФинПлан_1кв";"konoplin - Личное представление",#N/A,TRUE,"ФинПлан_2кв"}</definedName>
    <definedName name="wrn.1._5" localSheetId="6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равнение._.с._.отраслями._1" localSheetId="1" hidden="1">{#N/A,#N/A,TRUE,"Лист1";#N/A,#N/A,TRUE,"Лист2";#N/A,#N/A,TRUE,"Лист3"}</definedName>
    <definedName name="wrn.Сравнение._.с._.отраслями._1" localSheetId="2" hidden="1">{#N/A,#N/A,TRUE,"Лист1";#N/A,#N/A,TRUE,"Лист2";#N/A,#N/A,TRUE,"Лист3"}</definedName>
    <definedName name="wrn.Сравнение._.с._.отраслями._1" localSheetId="3" hidden="1">{#N/A,#N/A,TRUE,"Лист1";#N/A,#N/A,TRUE,"Лист2";#N/A,#N/A,TRUE,"Лист3"}</definedName>
    <definedName name="wrn.Сравнение._.с._.отраслями._1" localSheetId="4" hidden="1">{#N/A,#N/A,TRUE,"Лист1";#N/A,#N/A,TRUE,"Лист2";#N/A,#N/A,TRUE,"Лист3"}</definedName>
    <definedName name="wrn.Сравнение._.с._.отраслями._1" localSheetId="5" hidden="1">{#N/A,#N/A,TRUE,"Лист1";#N/A,#N/A,TRUE,"Лист2";#N/A,#N/A,TRUE,"Лист3"}</definedName>
    <definedName name="wrn.Сравнение._.с._.отраслями._1" localSheetId="6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localSheetId="1" hidden="1">{#N/A,#N/A,TRUE,"Лист1";#N/A,#N/A,TRUE,"Лист2";#N/A,#N/A,TRUE,"Лист3"}</definedName>
    <definedName name="wrn.Сравнение._.с._.отраслями._2" localSheetId="2" hidden="1">{#N/A,#N/A,TRUE,"Лист1";#N/A,#N/A,TRUE,"Лист2";#N/A,#N/A,TRUE,"Лист3"}</definedName>
    <definedName name="wrn.Сравнение._.с._.отраслями._2" localSheetId="3" hidden="1">{#N/A,#N/A,TRUE,"Лист1";#N/A,#N/A,TRUE,"Лист2";#N/A,#N/A,TRUE,"Лист3"}</definedName>
    <definedName name="wrn.Сравнение._.с._.отраслями._2" localSheetId="4" hidden="1">{#N/A,#N/A,TRUE,"Лист1";#N/A,#N/A,TRUE,"Лист2";#N/A,#N/A,TRUE,"Лист3"}</definedName>
    <definedName name="wrn.Сравнение._.с._.отраслями._2" localSheetId="5" hidden="1">{#N/A,#N/A,TRUE,"Лист1";#N/A,#N/A,TRUE,"Лист2";#N/A,#N/A,TRUE,"Лист3"}</definedName>
    <definedName name="wrn.Сравнение._.с._.отраслями._2" localSheetId="6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localSheetId="1" hidden="1">{#N/A,#N/A,TRUE,"Лист1";#N/A,#N/A,TRUE,"Лист2";#N/A,#N/A,TRUE,"Лист3"}</definedName>
    <definedName name="wrn.Сравнение._.с._.отраслями._3" localSheetId="2" hidden="1">{#N/A,#N/A,TRUE,"Лист1";#N/A,#N/A,TRUE,"Лист2";#N/A,#N/A,TRUE,"Лист3"}</definedName>
    <definedName name="wrn.Сравнение._.с._.отраслями._3" localSheetId="3" hidden="1">{#N/A,#N/A,TRUE,"Лист1";#N/A,#N/A,TRUE,"Лист2";#N/A,#N/A,TRUE,"Лист3"}</definedName>
    <definedName name="wrn.Сравнение._.с._.отраслями._3" localSheetId="4" hidden="1">{#N/A,#N/A,TRUE,"Лист1";#N/A,#N/A,TRUE,"Лист2";#N/A,#N/A,TRUE,"Лист3"}</definedName>
    <definedName name="wrn.Сравнение._.с._.отраслями._3" localSheetId="5" hidden="1">{#N/A,#N/A,TRUE,"Лист1";#N/A,#N/A,TRUE,"Лист2";#N/A,#N/A,TRUE,"Лист3"}</definedName>
    <definedName name="wrn.Сравнение._.с._.отраслями._3" localSheetId="6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localSheetId="1" hidden="1">{#N/A,#N/A,TRUE,"Лист1";#N/A,#N/A,TRUE,"Лист2";#N/A,#N/A,TRUE,"Лист3"}</definedName>
    <definedName name="wrn.Сравнение._.с._.отраслями._4" localSheetId="2" hidden="1">{#N/A,#N/A,TRUE,"Лист1";#N/A,#N/A,TRUE,"Лист2";#N/A,#N/A,TRUE,"Лист3"}</definedName>
    <definedName name="wrn.Сравнение._.с._.отраслями._4" localSheetId="3" hidden="1">{#N/A,#N/A,TRUE,"Лист1";#N/A,#N/A,TRUE,"Лист2";#N/A,#N/A,TRUE,"Лист3"}</definedName>
    <definedName name="wrn.Сравнение._.с._.отраслями._4" localSheetId="4" hidden="1">{#N/A,#N/A,TRUE,"Лист1";#N/A,#N/A,TRUE,"Лист2";#N/A,#N/A,TRUE,"Лист3"}</definedName>
    <definedName name="wrn.Сравнение._.с._.отраслями._4" localSheetId="5" hidden="1">{#N/A,#N/A,TRUE,"Лист1";#N/A,#N/A,TRUE,"Лист2";#N/A,#N/A,TRUE,"Лист3"}</definedName>
    <definedName name="wrn.Сравнение._.с._.отраслями._4" localSheetId="6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localSheetId="1" hidden="1">{#N/A,#N/A,TRUE,"Лист1";#N/A,#N/A,TRUE,"Лист2";#N/A,#N/A,TRUE,"Лист3"}</definedName>
    <definedName name="wrn.Сравнение._.с._.отраслями._5" localSheetId="2" hidden="1">{#N/A,#N/A,TRUE,"Лист1";#N/A,#N/A,TRUE,"Лист2";#N/A,#N/A,TRUE,"Лист3"}</definedName>
    <definedName name="wrn.Сравнение._.с._.отраслями._5" localSheetId="3" hidden="1">{#N/A,#N/A,TRUE,"Лист1";#N/A,#N/A,TRUE,"Лист2";#N/A,#N/A,TRUE,"Лист3"}</definedName>
    <definedName name="wrn.Сравнение._.с._.отраслями._5" localSheetId="4" hidden="1">{#N/A,#N/A,TRUE,"Лист1";#N/A,#N/A,TRUE,"Лист2";#N/A,#N/A,TRUE,"Лист3"}</definedName>
    <definedName name="wrn.Сравнение._.с._.отраслями._5" localSheetId="5" hidden="1">{#N/A,#N/A,TRUE,"Лист1";#N/A,#N/A,TRUE,"Лист2";#N/A,#N/A,TRUE,"Лист3"}</definedName>
    <definedName name="wrn.Сравнение._.с._.отраслями._5" localSheetId="6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#N/A</definedName>
    <definedName name="xdgfg">#N/A</definedName>
    <definedName name="Years">[1]TEHSHEET!$E$2:$E$8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#N/A</definedName>
    <definedName name="а1">#REF!</definedName>
    <definedName name="а30">#REF!</definedName>
    <definedName name="аа">#N/A</definedName>
    <definedName name="АААААААА">#N/A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#N/A</definedName>
    <definedName name="апак" hidden="1">#REF!,#REF!,#REF!,#REF!,#REF!,#REF!</definedName>
    <definedName name="АПР_РУБ">#REF!</definedName>
    <definedName name="АПР_ТОН">#REF!</definedName>
    <definedName name="апрель">#N/A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#N/A</definedName>
    <definedName name="б1">#REF!</definedName>
    <definedName name="_xlnm.Database">#REF!</definedName>
    <definedName name="БазовыйПериод">[8]Заголовок!$B$15</definedName>
    <definedName name="БАР">#REF!</definedName>
    <definedName name="БАР_">#REF!</definedName>
    <definedName name="бб">#N/A</definedName>
    <definedName name="ббббб">#N/A</definedName>
    <definedName name="бл">#REF!</definedName>
    <definedName name="Блок">#REF!</definedName>
    <definedName name="в">#N/A</definedName>
    <definedName name="В_В">#REF!</definedName>
    <definedName name="В_Т">#REF!</definedName>
    <definedName name="В_Э">#REF!</definedName>
    <definedName name="в23ё">#N/A</definedName>
    <definedName name="ва">#N/A</definedName>
    <definedName name="ВАЛОВЫЙ">#REF!</definedName>
    <definedName name="вв">#N/A</definedName>
    <definedName name="вв1">#N/A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localSheetId="5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localSheetId="1" hidden="1">{#N/A,#N/A,TRUE,"Лист1";#N/A,#N/A,TRUE,"Лист2";#N/A,#N/A,TRUE,"Лист3"}</definedName>
    <definedName name="вуув_1" localSheetId="2" hidden="1">{#N/A,#N/A,TRUE,"Лист1";#N/A,#N/A,TRUE,"Лист2";#N/A,#N/A,TRUE,"Лист3"}</definedName>
    <definedName name="вуув_1" localSheetId="3" hidden="1">{#N/A,#N/A,TRUE,"Лист1";#N/A,#N/A,TRUE,"Лист2";#N/A,#N/A,TRUE,"Лист3"}</definedName>
    <definedName name="вуув_1" localSheetId="4" hidden="1">{#N/A,#N/A,TRUE,"Лист1";#N/A,#N/A,TRUE,"Лист2";#N/A,#N/A,TRUE,"Лист3"}</definedName>
    <definedName name="вуув_1" localSheetId="5" hidden="1">{#N/A,#N/A,TRUE,"Лист1";#N/A,#N/A,TRUE,"Лист2";#N/A,#N/A,TRUE,"Лист3"}</definedName>
    <definedName name="вуув_1" localSheetId="6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localSheetId="1" hidden="1">{#N/A,#N/A,TRUE,"Лист1";#N/A,#N/A,TRUE,"Лист2";#N/A,#N/A,TRUE,"Лист3"}</definedName>
    <definedName name="вуув_2" localSheetId="2" hidden="1">{#N/A,#N/A,TRUE,"Лист1";#N/A,#N/A,TRUE,"Лист2";#N/A,#N/A,TRUE,"Лист3"}</definedName>
    <definedName name="вуув_2" localSheetId="3" hidden="1">{#N/A,#N/A,TRUE,"Лист1";#N/A,#N/A,TRUE,"Лист2";#N/A,#N/A,TRUE,"Лист3"}</definedName>
    <definedName name="вуув_2" localSheetId="4" hidden="1">{#N/A,#N/A,TRUE,"Лист1";#N/A,#N/A,TRUE,"Лист2";#N/A,#N/A,TRUE,"Лист3"}</definedName>
    <definedName name="вуув_2" localSheetId="5" hidden="1">{#N/A,#N/A,TRUE,"Лист1";#N/A,#N/A,TRUE,"Лист2";#N/A,#N/A,TRUE,"Лист3"}</definedName>
    <definedName name="вуув_2" localSheetId="6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localSheetId="1" hidden="1">{#N/A,#N/A,TRUE,"Лист1";#N/A,#N/A,TRUE,"Лист2";#N/A,#N/A,TRUE,"Лист3"}</definedName>
    <definedName name="вуув_3" localSheetId="2" hidden="1">{#N/A,#N/A,TRUE,"Лист1";#N/A,#N/A,TRUE,"Лист2";#N/A,#N/A,TRUE,"Лист3"}</definedName>
    <definedName name="вуув_3" localSheetId="3" hidden="1">{#N/A,#N/A,TRUE,"Лист1";#N/A,#N/A,TRUE,"Лист2";#N/A,#N/A,TRUE,"Лист3"}</definedName>
    <definedName name="вуув_3" localSheetId="4" hidden="1">{#N/A,#N/A,TRUE,"Лист1";#N/A,#N/A,TRUE,"Лист2";#N/A,#N/A,TRUE,"Лист3"}</definedName>
    <definedName name="вуув_3" localSheetId="5" hidden="1">{#N/A,#N/A,TRUE,"Лист1";#N/A,#N/A,TRUE,"Лист2";#N/A,#N/A,TRUE,"Лист3"}</definedName>
    <definedName name="вуув_3" localSheetId="6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localSheetId="1" hidden="1">{#N/A,#N/A,TRUE,"Лист1";#N/A,#N/A,TRUE,"Лист2";#N/A,#N/A,TRUE,"Лист3"}</definedName>
    <definedName name="вуув_4" localSheetId="2" hidden="1">{#N/A,#N/A,TRUE,"Лист1";#N/A,#N/A,TRUE,"Лист2";#N/A,#N/A,TRUE,"Лист3"}</definedName>
    <definedName name="вуув_4" localSheetId="3" hidden="1">{#N/A,#N/A,TRUE,"Лист1";#N/A,#N/A,TRUE,"Лист2";#N/A,#N/A,TRUE,"Лист3"}</definedName>
    <definedName name="вуув_4" localSheetId="4" hidden="1">{#N/A,#N/A,TRUE,"Лист1";#N/A,#N/A,TRUE,"Лист2";#N/A,#N/A,TRUE,"Лист3"}</definedName>
    <definedName name="вуув_4" localSheetId="5" hidden="1">{#N/A,#N/A,TRUE,"Лист1";#N/A,#N/A,TRUE,"Лист2";#N/A,#N/A,TRUE,"Лист3"}</definedName>
    <definedName name="вуув_4" localSheetId="6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localSheetId="1" hidden="1">{#N/A,#N/A,TRUE,"Лист1";#N/A,#N/A,TRUE,"Лист2";#N/A,#N/A,TRUE,"Лист3"}</definedName>
    <definedName name="вуув_5" localSheetId="2" hidden="1">{#N/A,#N/A,TRUE,"Лист1";#N/A,#N/A,TRUE,"Лист2";#N/A,#N/A,TRUE,"Лист3"}</definedName>
    <definedName name="вуув_5" localSheetId="3" hidden="1">{#N/A,#N/A,TRUE,"Лист1";#N/A,#N/A,TRUE,"Лист2";#N/A,#N/A,TRUE,"Лист3"}</definedName>
    <definedName name="вуув_5" localSheetId="4" hidden="1">{#N/A,#N/A,TRUE,"Лист1";#N/A,#N/A,TRUE,"Лист2";#N/A,#N/A,TRUE,"Лист3"}</definedName>
    <definedName name="вуув_5" localSheetId="5" hidden="1">{#N/A,#N/A,TRUE,"Лист1";#N/A,#N/A,TRUE,"Лист2";#N/A,#N/A,TRUE,"Лист3"}</definedName>
    <definedName name="вуув_5" localSheetId="6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#N/A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 localSheetId="1">[0]!USD/1.701</definedName>
    <definedName name="глинозем" localSheetId="2">[0]!USD/1.701</definedName>
    <definedName name="глинозем" localSheetId="3">[0]!USD/1.701</definedName>
    <definedName name="глинозем" localSheetId="4">[0]!USD/1.701</definedName>
    <definedName name="глинозем" localSheetId="5">[0]!USD/1.701</definedName>
    <definedName name="глинозем" localSheetId="6">[0]!USD/1.701</definedName>
    <definedName name="глинозем">[0]!USD/1.701</definedName>
    <definedName name="ГР">#REF!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localSheetId="5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localSheetId="1" hidden="1">{#N/A,#N/A,TRUE,"Лист1";#N/A,#N/A,TRUE,"Лист2";#N/A,#N/A,TRUE,"Лист3"}</definedName>
    <definedName name="грприрцфв00ав98_1" localSheetId="2" hidden="1">{#N/A,#N/A,TRUE,"Лист1";#N/A,#N/A,TRUE,"Лист2";#N/A,#N/A,TRUE,"Лист3"}</definedName>
    <definedName name="грприрцфв00ав98_1" localSheetId="3" hidden="1">{#N/A,#N/A,TRUE,"Лист1";#N/A,#N/A,TRUE,"Лист2";#N/A,#N/A,TRUE,"Лист3"}</definedName>
    <definedName name="грприрцфв00ав98_1" localSheetId="4" hidden="1">{#N/A,#N/A,TRUE,"Лист1";#N/A,#N/A,TRUE,"Лист2";#N/A,#N/A,TRUE,"Лист3"}</definedName>
    <definedName name="грприрцфв00ав98_1" localSheetId="5" hidden="1">{#N/A,#N/A,TRUE,"Лист1";#N/A,#N/A,TRUE,"Лист2";#N/A,#N/A,TRUE,"Лист3"}</definedName>
    <definedName name="грприрцфв00ав98_1" localSheetId="6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localSheetId="1" hidden="1">{#N/A,#N/A,TRUE,"Лист1";#N/A,#N/A,TRUE,"Лист2";#N/A,#N/A,TRUE,"Лист3"}</definedName>
    <definedName name="грприрцфв00ав98_2" localSheetId="2" hidden="1">{#N/A,#N/A,TRUE,"Лист1";#N/A,#N/A,TRUE,"Лист2";#N/A,#N/A,TRUE,"Лист3"}</definedName>
    <definedName name="грприрцфв00ав98_2" localSheetId="3" hidden="1">{#N/A,#N/A,TRUE,"Лист1";#N/A,#N/A,TRUE,"Лист2";#N/A,#N/A,TRUE,"Лист3"}</definedName>
    <definedName name="грприрцфв00ав98_2" localSheetId="4" hidden="1">{#N/A,#N/A,TRUE,"Лист1";#N/A,#N/A,TRUE,"Лист2";#N/A,#N/A,TRUE,"Лист3"}</definedName>
    <definedName name="грприрцфв00ав98_2" localSheetId="5" hidden="1">{#N/A,#N/A,TRUE,"Лист1";#N/A,#N/A,TRUE,"Лист2";#N/A,#N/A,TRUE,"Лист3"}</definedName>
    <definedName name="грприрцфв00ав98_2" localSheetId="6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localSheetId="1" hidden="1">{#N/A,#N/A,TRUE,"Лист1";#N/A,#N/A,TRUE,"Лист2";#N/A,#N/A,TRUE,"Лист3"}</definedName>
    <definedName name="грприрцфв00ав98_3" localSheetId="2" hidden="1">{#N/A,#N/A,TRUE,"Лист1";#N/A,#N/A,TRUE,"Лист2";#N/A,#N/A,TRUE,"Лист3"}</definedName>
    <definedName name="грприрцфв00ав98_3" localSheetId="3" hidden="1">{#N/A,#N/A,TRUE,"Лист1";#N/A,#N/A,TRUE,"Лист2";#N/A,#N/A,TRUE,"Лист3"}</definedName>
    <definedName name="грприрцфв00ав98_3" localSheetId="4" hidden="1">{#N/A,#N/A,TRUE,"Лист1";#N/A,#N/A,TRUE,"Лист2";#N/A,#N/A,TRUE,"Лист3"}</definedName>
    <definedName name="грприрцфв00ав98_3" localSheetId="5" hidden="1">{#N/A,#N/A,TRUE,"Лист1";#N/A,#N/A,TRUE,"Лист2";#N/A,#N/A,TRUE,"Лист3"}</definedName>
    <definedName name="грприрцфв00ав98_3" localSheetId="6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localSheetId="1" hidden="1">{#N/A,#N/A,TRUE,"Лист1";#N/A,#N/A,TRUE,"Лист2";#N/A,#N/A,TRUE,"Лист3"}</definedName>
    <definedName name="грприрцфв00ав98_4" localSheetId="2" hidden="1">{#N/A,#N/A,TRUE,"Лист1";#N/A,#N/A,TRUE,"Лист2";#N/A,#N/A,TRUE,"Лист3"}</definedName>
    <definedName name="грприрцфв00ав98_4" localSheetId="3" hidden="1">{#N/A,#N/A,TRUE,"Лист1";#N/A,#N/A,TRUE,"Лист2";#N/A,#N/A,TRUE,"Лист3"}</definedName>
    <definedName name="грприрцфв00ав98_4" localSheetId="4" hidden="1">{#N/A,#N/A,TRUE,"Лист1";#N/A,#N/A,TRUE,"Лист2";#N/A,#N/A,TRUE,"Лист3"}</definedName>
    <definedName name="грприрцфв00ав98_4" localSheetId="5" hidden="1">{#N/A,#N/A,TRUE,"Лист1";#N/A,#N/A,TRUE,"Лист2";#N/A,#N/A,TRUE,"Лист3"}</definedName>
    <definedName name="грприрцфв00ав98_4" localSheetId="6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localSheetId="1" hidden="1">{#N/A,#N/A,TRUE,"Лист1";#N/A,#N/A,TRUE,"Лист2";#N/A,#N/A,TRUE,"Лист3"}</definedName>
    <definedName name="грприрцфв00ав98_5" localSheetId="2" hidden="1">{#N/A,#N/A,TRUE,"Лист1";#N/A,#N/A,TRUE,"Лист2";#N/A,#N/A,TRUE,"Лист3"}</definedName>
    <definedName name="грприрцфв00ав98_5" localSheetId="3" hidden="1">{#N/A,#N/A,TRUE,"Лист1";#N/A,#N/A,TRUE,"Лист2";#N/A,#N/A,TRUE,"Лист3"}</definedName>
    <definedName name="грприрцфв00ав98_5" localSheetId="4" hidden="1">{#N/A,#N/A,TRUE,"Лист1";#N/A,#N/A,TRUE,"Лист2";#N/A,#N/A,TRUE,"Лист3"}</definedName>
    <definedName name="грприрцфв00ав98_5" localSheetId="5" hidden="1">{#N/A,#N/A,TRUE,"Лист1";#N/A,#N/A,TRUE,"Лист2";#N/A,#N/A,TRUE,"Лист3"}</definedName>
    <definedName name="грприрцфв00ав98_5" localSheetId="6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localSheetId="1" hidden="1">{#N/A,#N/A,TRUE,"Лист1";#N/A,#N/A,TRUE,"Лист2";#N/A,#N/A,TRUE,"Лист3"}</definedName>
    <definedName name="грфинцкавг98Х_1" localSheetId="2" hidden="1">{#N/A,#N/A,TRUE,"Лист1";#N/A,#N/A,TRUE,"Лист2";#N/A,#N/A,TRUE,"Лист3"}</definedName>
    <definedName name="грфинцкавг98Х_1" localSheetId="3" hidden="1">{#N/A,#N/A,TRUE,"Лист1";#N/A,#N/A,TRUE,"Лист2";#N/A,#N/A,TRUE,"Лист3"}</definedName>
    <definedName name="грфинцкавг98Х_1" localSheetId="4" hidden="1">{#N/A,#N/A,TRUE,"Лист1";#N/A,#N/A,TRUE,"Лист2";#N/A,#N/A,TRUE,"Лист3"}</definedName>
    <definedName name="грфинцкавг98Х_1" localSheetId="5" hidden="1">{#N/A,#N/A,TRUE,"Лист1";#N/A,#N/A,TRUE,"Лист2";#N/A,#N/A,TRUE,"Лист3"}</definedName>
    <definedName name="грфинцкавг98Х_1" localSheetId="6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localSheetId="1" hidden="1">{#N/A,#N/A,TRUE,"Лист1";#N/A,#N/A,TRUE,"Лист2";#N/A,#N/A,TRUE,"Лист3"}</definedName>
    <definedName name="грфинцкавг98Х_2" localSheetId="2" hidden="1">{#N/A,#N/A,TRUE,"Лист1";#N/A,#N/A,TRUE,"Лист2";#N/A,#N/A,TRUE,"Лист3"}</definedName>
    <definedName name="грфинцкавг98Х_2" localSheetId="3" hidden="1">{#N/A,#N/A,TRUE,"Лист1";#N/A,#N/A,TRUE,"Лист2";#N/A,#N/A,TRUE,"Лист3"}</definedName>
    <definedName name="грфинцкавг98Х_2" localSheetId="4" hidden="1">{#N/A,#N/A,TRUE,"Лист1";#N/A,#N/A,TRUE,"Лист2";#N/A,#N/A,TRUE,"Лист3"}</definedName>
    <definedName name="грфинцкавг98Х_2" localSheetId="5" hidden="1">{#N/A,#N/A,TRUE,"Лист1";#N/A,#N/A,TRUE,"Лист2";#N/A,#N/A,TRUE,"Лист3"}</definedName>
    <definedName name="грфинцкавг98Х_2" localSheetId="6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localSheetId="1" hidden="1">{#N/A,#N/A,TRUE,"Лист1";#N/A,#N/A,TRUE,"Лист2";#N/A,#N/A,TRUE,"Лист3"}</definedName>
    <definedName name="грфинцкавг98Х_3" localSheetId="2" hidden="1">{#N/A,#N/A,TRUE,"Лист1";#N/A,#N/A,TRUE,"Лист2";#N/A,#N/A,TRUE,"Лист3"}</definedName>
    <definedName name="грфинцкавг98Х_3" localSheetId="3" hidden="1">{#N/A,#N/A,TRUE,"Лист1";#N/A,#N/A,TRUE,"Лист2";#N/A,#N/A,TRUE,"Лист3"}</definedName>
    <definedName name="грфинцкавг98Х_3" localSheetId="4" hidden="1">{#N/A,#N/A,TRUE,"Лист1";#N/A,#N/A,TRUE,"Лист2";#N/A,#N/A,TRUE,"Лист3"}</definedName>
    <definedName name="грфинцкавг98Х_3" localSheetId="5" hidden="1">{#N/A,#N/A,TRUE,"Лист1";#N/A,#N/A,TRUE,"Лист2";#N/A,#N/A,TRUE,"Лист3"}</definedName>
    <definedName name="грфинцкавг98Х_3" localSheetId="6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localSheetId="1" hidden="1">{#N/A,#N/A,TRUE,"Лист1";#N/A,#N/A,TRUE,"Лист2";#N/A,#N/A,TRUE,"Лист3"}</definedName>
    <definedName name="грфинцкавг98Х_4" localSheetId="2" hidden="1">{#N/A,#N/A,TRUE,"Лист1";#N/A,#N/A,TRUE,"Лист2";#N/A,#N/A,TRUE,"Лист3"}</definedName>
    <definedName name="грфинцкавг98Х_4" localSheetId="3" hidden="1">{#N/A,#N/A,TRUE,"Лист1";#N/A,#N/A,TRUE,"Лист2";#N/A,#N/A,TRUE,"Лист3"}</definedName>
    <definedName name="грфинцкавг98Х_4" localSheetId="4" hidden="1">{#N/A,#N/A,TRUE,"Лист1";#N/A,#N/A,TRUE,"Лист2";#N/A,#N/A,TRUE,"Лист3"}</definedName>
    <definedName name="грфинцкавг98Х_4" localSheetId="5" hidden="1">{#N/A,#N/A,TRUE,"Лист1";#N/A,#N/A,TRUE,"Лист2";#N/A,#N/A,TRUE,"Лист3"}</definedName>
    <definedName name="грфинцкавг98Х_4" localSheetId="6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localSheetId="1" hidden="1">{#N/A,#N/A,TRUE,"Лист1";#N/A,#N/A,TRUE,"Лист2";#N/A,#N/A,TRUE,"Лист3"}</definedName>
    <definedName name="грфинцкавг98Х_5" localSheetId="2" hidden="1">{#N/A,#N/A,TRUE,"Лист1";#N/A,#N/A,TRUE,"Лист2";#N/A,#N/A,TRUE,"Лист3"}</definedName>
    <definedName name="грфинцкавг98Х_5" localSheetId="3" hidden="1">{#N/A,#N/A,TRUE,"Лист1";#N/A,#N/A,TRUE,"Лист2";#N/A,#N/A,TRUE,"Лист3"}</definedName>
    <definedName name="грфинцкавг98Х_5" localSheetId="4" hidden="1">{#N/A,#N/A,TRUE,"Лист1";#N/A,#N/A,TRUE,"Лист2";#N/A,#N/A,TRUE,"Лист3"}</definedName>
    <definedName name="грфинцкавг98Х_5" localSheetId="5" hidden="1">{#N/A,#N/A,TRUE,"Лист1";#N/A,#N/A,TRUE,"Лист2";#N/A,#N/A,TRUE,"Лист3"}</definedName>
    <definedName name="грфинцкавг98Х_5" localSheetId="6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в">#N/A</definedName>
    <definedName name="декабрь">#REF!</definedName>
    <definedName name="ДИЗТОПЛИВО">#REF!</definedName>
    <definedName name="ДИМА">#REF!</definedName>
    <definedName name="длтомионп">#N/A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#N/A</definedName>
    <definedName name="ж">#N/A</definedName>
    <definedName name="жжжжжжж">#N/A</definedName>
    <definedName name="ЖИДКИЙ">#REF!</definedName>
    <definedName name="з">#N/A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_xlnm.Print_Titles">#REF!</definedName>
    <definedName name="ЗАРПЛАТА">#REF!</definedName>
    <definedName name="ззззз">#REF!</definedName>
    <definedName name="ззззззззззззззззззззз">#N/A</definedName>
    <definedName name="Зин">#N/A</definedName>
    <definedName name="ЗП1">[9]Лист13!$A$2</definedName>
    <definedName name="ЗП2">[9]Лист13!$B$2</definedName>
    <definedName name="ЗП3">[9]Лист13!$C$2</definedName>
    <definedName name="ЗП4">[9]Лист13!$D$2</definedName>
    <definedName name="и">#N/A</definedName>
    <definedName name="й" localSheetId="1">P1_SCOPE_16_PRT,P2_SCOPE_16_PRT</definedName>
    <definedName name="й" localSheetId="2">P1_SCOPE_16_PRT,P2_SCOPE_16_PRT</definedName>
    <definedName name="й" localSheetId="3">P1_SCOPE_16_PRT,P2_SCOPE_16_PRT</definedName>
    <definedName name="й" localSheetId="4">P1_SCOPE_16_PRT,P2_SCOPE_16_PRT</definedName>
    <definedName name="й" localSheetId="5">P1_SCOPE_16_PRT,P2_SCOPE_16_PRT</definedName>
    <definedName name="й" localSheetId="6">P1_SCOPE_16_PRT,P2_SCOPE_16_PRT</definedName>
    <definedName name="й">P1_SCOPE_16_PRT,P2_SCOPE_16_PRT</definedName>
    <definedName name="й1">#N/A</definedName>
    <definedName name="ИЗВ_М">#REF!</definedName>
    <definedName name="ИЗМНЗП_АВЧ">#REF!</definedName>
    <definedName name="ИЗМНЗП_АТЧ">#REF!</definedName>
    <definedName name="ии">#REF!</definedName>
    <definedName name="йй">#N/A</definedName>
    <definedName name="йй1">#N/A</definedName>
    <definedName name="ййййййййййййй">#N/A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localSheetId="5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дцкавг98_1" localSheetId="1" hidden="1">{#N/A,#N/A,TRUE,"Лист1";#N/A,#N/A,TRUE,"Лист2";#N/A,#N/A,TRUE,"Лист3"}</definedName>
    <definedName name="индцкавг98_1" localSheetId="2" hidden="1">{#N/A,#N/A,TRUE,"Лист1";#N/A,#N/A,TRUE,"Лист2";#N/A,#N/A,TRUE,"Лист3"}</definedName>
    <definedName name="индцкавг98_1" localSheetId="3" hidden="1">{#N/A,#N/A,TRUE,"Лист1";#N/A,#N/A,TRUE,"Лист2";#N/A,#N/A,TRUE,"Лист3"}</definedName>
    <definedName name="индцкавг98_1" localSheetId="4" hidden="1">{#N/A,#N/A,TRUE,"Лист1";#N/A,#N/A,TRUE,"Лист2";#N/A,#N/A,TRUE,"Лист3"}</definedName>
    <definedName name="индцкавг98_1" localSheetId="5" hidden="1">{#N/A,#N/A,TRUE,"Лист1";#N/A,#N/A,TRUE,"Лист2";#N/A,#N/A,TRUE,"Лист3"}</definedName>
    <definedName name="индцкавг98_1" localSheetId="6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localSheetId="1" hidden="1">{#N/A,#N/A,TRUE,"Лист1";#N/A,#N/A,TRUE,"Лист2";#N/A,#N/A,TRUE,"Лист3"}</definedName>
    <definedName name="индцкавг98_2" localSheetId="2" hidden="1">{#N/A,#N/A,TRUE,"Лист1";#N/A,#N/A,TRUE,"Лист2";#N/A,#N/A,TRUE,"Лист3"}</definedName>
    <definedName name="индцкавг98_2" localSheetId="3" hidden="1">{#N/A,#N/A,TRUE,"Лист1";#N/A,#N/A,TRUE,"Лист2";#N/A,#N/A,TRUE,"Лист3"}</definedName>
    <definedName name="индцкавг98_2" localSheetId="4" hidden="1">{#N/A,#N/A,TRUE,"Лист1";#N/A,#N/A,TRUE,"Лист2";#N/A,#N/A,TRUE,"Лист3"}</definedName>
    <definedName name="индцкавг98_2" localSheetId="5" hidden="1">{#N/A,#N/A,TRUE,"Лист1";#N/A,#N/A,TRUE,"Лист2";#N/A,#N/A,TRUE,"Лист3"}</definedName>
    <definedName name="индцкавг98_2" localSheetId="6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localSheetId="1" hidden="1">{#N/A,#N/A,TRUE,"Лист1";#N/A,#N/A,TRUE,"Лист2";#N/A,#N/A,TRUE,"Лист3"}</definedName>
    <definedName name="индцкавг98_3" localSheetId="2" hidden="1">{#N/A,#N/A,TRUE,"Лист1";#N/A,#N/A,TRUE,"Лист2";#N/A,#N/A,TRUE,"Лист3"}</definedName>
    <definedName name="индцкавг98_3" localSheetId="3" hidden="1">{#N/A,#N/A,TRUE,"Лист1";#N/A,#N/A,TRUE,"Лист2";#N/A,#N/A,TRUE,"Лист3"}</definedName>
    <definedName name="индцкавг98_3" localSheetId="4" hidden="1">{#N/A,#N/A,TRUE,"Лист1";#N/A,#N/A,TRUE,"Лист2";#N/A,#N/A,TRUE,"Лист3"}</definedName>
    <definedName name="индцкавг98_3" localSheetId="5" hidden="1">{#N/A,#N/A,TRUE,"Лист1";#N/A,#N/A,TRUE,"Лист2";#N/A,#N/A,TRUE,"Лист3"}</definedName>
    <definedName name="индцкавг98_3" localSheetId="6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localSheetId="1" hidden="1">{#N/A,#N/A,TRUE,"Лист1";#N/A,#N/A,TRUE,"Лист2";#N/A,#N/A,TRUE,"Лист3"}</definedName>
    <definedName name="индцкавг98_4" localSheetId="2" hidden="1">{#N/A,#N/A,TRUE,"Лист1";#N/A,#N/A,TRUE,"Лист2";#N/A,#N/A,TRUE,"Лист3"}</definedName>
    <definedName name="индцкавг98_4" localSheetId="3" hidden="1">{#N/A,#N/A,TRUE,"Лист1";#N/A,#N/A,TRUE,"Лист2";#N/A,#N/A,TRUE,"Лист3"}</definedName>
    <definedName name="индцкавг98_4" localSheetId="4" hidden="1">{#N/A,#N/A,TRUE,"Лист1";#N/A,#N/A,TRUE,"Лист2";#N/A,#N/A,TRUE,"Лист3"}</definedName>
    <definedName name="индцкавг98_4" localSheetId="5" hidden="1">{#N/A,#N/A,TRUE,"Лист1";#N/A,#N/A,TRUE,"Лист2";#N/A,#N/A,TRUE,"Лист3"}</definedName>
    <definedName name="индцкавг98_4" localSheetId="6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localSheetId="1" hidden="1">{#N/A,#N/A,TRUE,"Лист1";#N/A,#N/A,TRUE,"Лист2";#N/A,#N/A,TRUE,"Лист3"}</definedName>
    <definedName name="индцкавг98_5" localSheetId="2" hidden="1">{#N/A,#N/A,TRUE,"Лист1";#N/A,#N/A,TRUE,"Лист2";#N/A,#N/A,TRUE,"Лист3"}</definedName>
    <definedName name="индцкавг98_5" localSheetId="3" hidden="1">{#N/A,#N/A,TRUE,"Лист1";#N/A,#N/A,TRUE,"Лист2";#N/A,#N/A,TRUE,"Лист3"}</definedName>
    <definedName name="индцкавг98_5" localSheetId="4" hidden="1">{#N/A,#N/A,TRUE,"Лист1";#N/A,#N/A,TRUE,"Лист2";#N/A,#N/A,TRUE,"Лист3"}</definedName>
    <definedName name="индцкавг98_5" localSheetId="5" hidden="1">{#N/A,#N/A,TRUE,"Лист1";#N/A,#N/A,TRUE,"Лист2";#N/A,#N/A,TRUE,"Лист3"}</definedName>
    <definedName name="индцкавг98_5" localSheetId="6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_СЫР">#REF!</definedName>
    <definedName name="к1">#N/A</definedName>
    <definedName name="К2">#N/A</definedName>
    <definedName name="к3">#N/A</definedName>
    <definedName name="Кв">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#N/A</definedName>
    <definedName name="ке2">#N/A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localSheetId="5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localSheetId="1" hidden="1">{#N/A,#N/A,TRUE,"Лист1";#N/A,#N/A,TRUE,"Лист2";#N/A,#N/A,TRUE,"Лист3"}</definedName>
    <definedName name="кеппппппппппп_1" localSheetId="2" hidden="1">{#N/A,#N/A,TRUE,"Лист1";#N/A,#N/A,TRUE,"Лист2";#N/A,#N/A,TRUE,"Лист3"}</definedName>
    <definedName name="кеппппппппппп_1" localSheetId="3" hidden="1">{#N/A,#N/A,TRUE,"Лист1";#N/A,#N/A,TRUE,"Лист2";#N/A,#N/A,TRUE,"Лист3"}</definedName>
    <definedName name="кеппппппппппп_1" localSheetId="4" hidden="1">{#N/A,#N/A,TRUE,"Лист1";#N/A,#N/A,TRUE,"Лист2";#N/A,#N/A,TRUE,"Лист3"}</definedName>
    <definedName name="кеппппппппппп_1" localSheetId="5" hidden="1">{#N/A,#N/A,TRUE,"Лист1";#N/A,#N/A,TRUE,"Лист2";#N/A,#N/A,TRUE,"Лист3"}</definedName>
    <definedName name="кеппппппппппп_1" localSheetId="6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localSheetId="1" hidden="1">{#N/A,#N/A,TRUE,"Лист1";#N/A,#N/A,TRUE,"Лист2";#N/A,#N/A,TRUE,"Лист3"}</definedName>
    <definedName name="кеппппппппппп_2" localSheetId="2" hidden="1">{#N/A,#N/A,TRUE,"Лист1";#N/A,#N/A,TRUE,"Лист2";#N/A,#N/A,TRUE,"Лист3"}</definedName>
    <definedName name="кеппппппппппп_2" localSheetId="3" hidden="1">{#N/A,#N/A,TRUE,"Лист1";#N/A,#N/A,TRUE,"Лист2";#N/A,#N/A,TRUE,"Лист3"}</definedName>
    <definedName name="кеппппппппппп_2" localSheetId="4" hidden="1">{#N/A,#N/A,TRUE,"Лист1";#N/A,#N/A,TRUE,"Лист2";#N/A,#N/A,TRUE,"Лист3"}</definedName>
    <definedName name="кеппппппппппп_2" localSheetId="5" hidden="1">{#N/A,#N/A,TRUE,"Лист1";#N/A,#N/A,TRUE,"Лист2";#N/A,#N/A,TRUE,"Лист3"}</definedName>
    <definedName name="кеппппппппппп_2" localSheetId="6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localSheetId="1" hidden="1">{#N/A,#N/A,TRUE,"Лист1";#N/A,#N/A,TRUE,"Лист2";#N/A,#N/A,TRUE,"Лист3"}</definedName>
    <definedName name="кеппппппппппп_3" localSheetId="2" hidden="1">{#N/A,#N/A,TRUE,"Лист1";#N/A,#N/A,TRUE,"Лист2";#N/A,#N/A,TRUE,"Лист3"}</definedName>
    <definedName name="кеппппппппппп_3" localSheetId="3" hidden="1">{#N/A,#N/A,TRUE,"Лист1";#N/A,#N/A,TRUE,"Лист2";#N/A,#N/A,TRUE,"Лист3"}</definedName>
    <definedName name="кеппппппппппп_3" localSheetId="4" hidden="1">{#N/A,#N/A,TRUE,"Лист1";#N/A,#N/A,TRUE,"Лист2";#N/A,#N/A,TRUE,"Лист3"}</definedName>
    <definedName name="кеппппппппппп_3" localSheetId="5" hidden="1">{#N/A,#N/A,TRUE,"Лист1";#N/A,#N/A,TRUE,"Лист2";#N/A,#N/A,TRUE,"Лист3"}</definedName>
    <definedName name="кеппппппппппп_3" localSheetId="6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localSheetId="1" hidden="1">{#N/A,#N/A,TRUE,"Лист1";#N/A,#N/A,TRUE,"Лист2";#N/A,#N/A,TRUE,"Лист3"}</definedName>
    <definedName name="кеппппппппппп_4" localSheetId="2" hidden="1">{#N/A,#N/A,TRUE,"Лист1";#N/A,#N/A,TRUE,"Лист2";#N/A,#N/A,TRUE,"Лист3"}</definedName>
    <definedName name="кеппппппппппп_4" localSheetId="3" hidden="1">{#N/A,#N/A,TRUE,"Лист1";#N/A,#N/A,TRUE,"Лист2";#N/A,#N/A,TRUE,"Лист3"}</definedName>
    <definedName name="кеппппппппппп_4" localSheetId="4" hidden="1">{#N/A,#N/A,TRUE,"Лист1";#N/A,#N/A,TRUE,"Лист2";#N/A,#N/A,TRUE,"Лист3"}</definedName>
    <definedName name="кеппппппппппп_4" localSheetId="5" hidden="1">{#N/A,#N/A,TRUE,"Лист1";#N/A,#N/A,TRUE,"Лист2";#N/A,#N/A,TRUE,"Лист3"}</definedName>
    <definedName name="кеппппппппппп_4" localSheetId="6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localSheetId="1" hidden="1">{#N/A,#N/A,TRUE,"Лист1";#N/A,#N/A,TRUE,"Лист2";#N/A,#N/A,TRUE,"Лист3"}</definedName>
    <definedName name="кеппппппппппп_5" localSheetId="2" hidden="1">{#N/A,#N/A,TRUE,"Лист1";#N/A,#N/A,TRUE,"Лист2";#N/A,#N/A,TRUE,"Лист3"}</definedName>
    <definedName name="кеппппппппппп_5" localSheetId="3" hidden="1">{#N/A,#N/A,TRUE,"Лист1";#N/A,#N/A,TRUE,"Лист2";#N/A,#N/A,TRUE,"Лист3"}</definedName>
    <definedName name="кеппппппппппп_5" localSheetId="4" hidden="1">{#N/A,#N/A,TRUE,"Лист1";#N/A,#N/A,TRUE,"Лист2";#N/A,#N/A,TRUE,"Лист3"}</definedName>
    <definedName name="кеппппппппппп_5" localSheetId="5" hidden="1">{#N/A,#N/A,TRUE,"Лист1";#N/A,#N/A,TRUE,"Лист2";#N/A,#N/A,TRUE,"Лист3"}</definedName>
    <definedName name="кеппппппппппп_5" localSheetId="6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н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#N/A</definedName>
    <definedName name="лавплм">#N/A</definedName>
    <definedName name="лдо">#N/A</definedName>
    <definedName name="м">#N/A</definedName>
    <definedName name="м.3">#N/A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#N/A</definedName>
    <definedName name="Мет_собс">#REF!</definedName>
    <definedName name="Мет_ЭЛЦ3">#REF!</definedName>
    <definedName name="МнНДС">#REF!</definedName>
    <definedName name="мрпоп" localSheetId="1">P1_SCOPE_16_PRT,P2_SCOPE_16_PRT</definedName>
    <definedName name="мрпоп" localSheetId="2">P1_SCOPE_16_PRT,P2_SCOPE_16_PRT</definedName>
    <definedName name="мрпоп" localSheetId="3">P1_SCOPE_16_PRT,P2_SCOPE_16_PRT</definedName>
    <definedName name="мрпоп" localSheetId="4">P1_SCOPE_16_PRT,P2_SCOPE_16_PRT</definedName>
    <definedName name="мрпоп" localSheetId="5">P1_SCOPE_16_PRT,P2_SCOPE_16_PRT</definedName>
    <definedName name="мрпоп" localSheetId="6">P1_SCOPE_16_PRT,P2_SCOPE_16_PRT</definedName>
    <definedName name="мрпоп">P1_SCOPE_16_PRT,P2_SCOPE_16_PRT</definedName>
    <definedName name="мс">#N/A</definedName>
    <definedName name="мым">#N/A</definedName>
    <definedName name="мым2">#N/A</definedName>
    <definedName name="н" localSheetId="1">P1_T2.1?Protection</definedName>
    <definedName name="н" localSheetId="2">P1_T2.1?Protection</definedName>
    <definedName name="н" localSheetId="3">P1_T2.1?Protection</definedName>
    <definedName name="н" localSheetId="4">P1_T2.1?Protection</definedName>
    <definedName name="н" localSheetId="5">P1_T2.1?Protection</definedName>
    <definedName name="н" localSheetId="6">P1_T2.1?Protection</definedName>
    <definedName name="н">P1_T2.1?Protection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звание">'[7] НВВ содержание'!#REF!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#N/A</definedName>
    <definedName name="Новое">#N/A</definedName>
    <definedName name="новое2">#N/A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#N/A</definedName>
    <definedName name="об_эксп">#REF!</definedName>
    <definedName name="_xlnm.Print_Area" localSheetId="0">'Форма 1.1'!$A$1:$D$23</definedName>
    <definedName name="_xlnm.Print_Area" localSheetId="1">'Форма 1.2'!$A$1:$E$12</definedName>
    <definedName name="_xlnm.Print_Area" localSheetId="2">'Форма 2.1'!$A$1:$H$34</definedName>
    <definedName name="_xlnm.Print_Area" localSheetId="3">'Форма 2.2'!$A$1:$H$29</definedName>
    <definedName name="_xlnm.Print_Area" localSheetId="4">'форма 2.3'!$A$1:$H$37</definedName>
    <definedName name="_xlnm.Print_Area" localSheetId="5">'форма 2.4'!$A$1:$C$21</definedName>
    <definedName name="_xlnm.Print_Area" localSheetId="6">'форма 3 '!$A$1:$D$39</definedName>
    <definedName name="_xlnm.Print_Area">#REF!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#N/A</definedName>
    <definedName name="ОЛЕ">#REF!</definedName>
    <definedName name="олл">#N/A</definedName>
    <definedName name="он">#REF!</definedName>
    <definedName name="оо">#REF!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ОтпускЭлектроэнергииИтогоБаз">'[8]6'!$C$15</definedName>
    <definedName name="ОтпускЭлектроэнергииИтогоРег">'[8]6'!$C$24</definedName>
    <definedName name="п">#N/A</definedName>
    <definedName name="П_УГ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localSheetId="2" hidden="1">{"konoplin - Личное представление",#N/A,TRUE,"ФинПлан_1кв";"konoplin - Личное представление",#N/A,TRUE,"ФинПлан_2кв"}</definedName>
    <definedName name="папа" localSheetId="3" hidden="1">{"konoplin - Личное представление",#N/A,TRUE,"ФинПлан_1кв";"konoplin - Личное представление",#N/A,TRUE,"ФинПлан_2кв"}</definedName>
    <definedName name="папа" localSheetId="4" hidden="1">{"konoplin - Личное представление",#N/A,TRUE,"ФинПлан_1кв";"konoplin - Личное представление",#N/A,TRUE,"ФинПлан_2кв"}</definedName>
    <definedName name="папа" localSheetId="5" hidden="1">{"konoplin - Личное представление",#N/A,TRUE,"ФинПлан_1кв";"konoplin - Личное представление",#N/A,TRUE,"ФинПлан_2кв"}</definedName>
    <definedName name="папа" localSheetId="6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localSheetId="1" hidden="1">{"konoplin - Личное представление",#N/A,TRUE,"ФинПлан_1кв";"konoplin - Личное представление",#N/A,TRUE,"ФинПлан_2кв"}</definedName>
    <definedName name="папа_1" localSheetId="2" hidden="1">{"konoplin - Личное представление",#N/A,TRUE,"ФинПлан_1кв";"konoplin - Личное представление",#N/A,TRUE,"ФинПлан_2кв"}</definedName>
    <definedName name="папа_1" localSheetId="3" hidden="1">{"konoplin - Личное представление",#N/A,TRUE,"ФинПлан_1кв";"konoplin - Личное представление",#N/A,TRUE,"ФинПлан_2кв"}</definedName>
    <definedName name="папа_1" localSheetId="4" hidden="1">{"konoplin - Личное представление",#N/A,TRUE,"ФинПлан_1кв";"konoplin - Личное представление",#N/A,TRUE,"ФинПлан_2кв"}</definedName>
    <definedName name="папа_1" localSheetId="5" hidden="1">{"konoplin - Личное представление",#N/A,TRUE,"ФинПлан_1кв";"konoplin - Личное представление",#N/A,TRUE,"ФинПлан_2кв"}</definedName>
    <definedName name="папа_1" localSheetId="6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localSheetId="1" hidden="1">{"konoplin - Личное представление",#N/A,TRUE,"ФинПлан_1кв";"konoplin - Личное представление",#N/A,TRUE,"ФинПлан_2кв"}</definedName>
    <definedName name="папа_2" localSheetId="2" hidden="1">{"konoplin - Личное представление",#N/A,TRUE,"ФинПлан_1кв";"konoplin - Личное представление",#N/A,TRUE,"ФинПлан_2кв"}</definedName>
    <definedName name="папа_2" localSheetId="3" hidden="1">{"konoplin - Личное представление",#N/A,TRUE,"ФинПлан_1кв";"konoplin - Личное представление",#N/A,TRUE,"ФинПлан_2кв"}</definedName>
    <definedName name="папа_2" localSheetId="4" hidden="1">{"konoplin - Личное представление",#N/A,TRUE,"ФинПлан_1кв";"konoplin - Личное представление",#N/A,TRUE,"ФинПлан_2кв"}</definedName>
    <definedName name="папа_2" localSheetId="5" hidden="1">{"konoplin - Личное представление",#N/A,TRUE,"ФинПлан_1кв";"konoplin - Личное представление",#N/A,TRUE,"ФинПлан_2кв"}</definedName>
    <definedName name="папа_2" localSheetId="6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localSheetId="1" hidden="1">{"konoplin - Личное представление",#N/A,TRUE,"ФинПлан_1кв";"konoplin - Личное представление",#N/A,TRUE,"ФинПлан_2кв"}</definedName>
    <definedName name="папа_3" localSheetId="2" hidden="1">{"konoplin - Личное представление",#N/A,TRUE,"ФинПлан_1кв";"konoplin - Личное представление",#N/A,TRUE,"ФинПлан_2кв"}</definedName>
    <definedName name="папа_3" localSheetId="3" hidden="1">{"konoplin - Личное представление",#N/A,TRUE,"ФинПлан_1кв";"konoplin - Личное представление",#N/A,TRUE,"ФинПлан_2кв"}</definedName>
    <definedName name="папа_3" localSheetId="4" hidden="1">{"konoplin - Личное представление",#N/A,TRUE,"ФинПлан_1кв";"konoplin - Личное представление",#N/A,TRUE,"ФинПлан_2кв"}</definedName>
    <definedName name="папа_3" localSheetId="5" hidden="1">{"konoplin - Личное представление",#N/A,TRUE,"ФинПлан_1кв";"konoplin - Личное представление",#N/A,TRUE,"ФинПлан_2кв"}</definedName>
    <definedName name="папа_3" localSheetId="6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localSheetId="1" hidden="1">{"konoplin - Личное представление",#N/A,TRUE,"ФинПлан_1кв";"konoplin - Личное представление",#N/A,TRUE,"ФинПлан_2кв"}</definedName>
    <definedName name="папа_4" localSheetId="2" hidden="1">{"konoplin - Личное представление",#N/A,TRUE,"ФинПлан_1кв";"konoplin - Личное представление",#N/A,TRUE,"ФинПлан_2кв"}</definedName>
    <definedName name="папа_4" localSheetId="3" hidden="1">{"konoplin - Личное представление",#N/A,TRUE,"ФинПлан_1кв";"konoplin - Личное представление",#N/A,TRUE,"ФинПлан_2кв"}</definedName>
    <definedName name="папа_4" localSheetId="4" hidden="1">{"konoplin - Личное представление",#N/A,TRUE,"ФинПлан_1кв";"konoplin - Личное представление",#N/A,TRUE,"ФинПлан_2кв"}</definedName>
    <definedName name="папа_4" localSheetId="5" hidden="1">{"konoplin - Личное представление",#N/A,TRUE,"ФинПлан_1кв";"konoplin - Личное представление",#N/A,TRUE,"ФинПлан_2кв"}</definedName>
    <definedName name="папа_4" localSheetId="6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localSheetId="1" hidden="1">{"konoplin - Личное представление",#N/A,TRUE,"ФинПлан_1кв";"konoplin - Личное представление",#N/A,TRUE,"ФинПлан_2кв"}</definedName>
    <definedName name="папа_5" localSheetId="2" hidden="1">{"konoplin - Личное представление",#N/A,TRUE,"ФинПлан_1кв";"konoplin - Личное представление",#N/A,TRUE,"ФинПлан_2кв"}</definedName>
    <definedName name="папа_5" localSheetId="3" hidden="1">{"konoplin - Личное представление",#N/A,TRUE,"ФинПлан_1кв";"konoplin - Личное представление",#N/A,TRUE,"ФинПлан_2кв"}</definedName>
    <definedName name="папа_5" localSheetId="4" hidden="1">{"konoplin - Личное представление",#N/A,TRUE,"ФинПлан_1кв";"konoplin - Личное представление",#N/A,TRUE,"ФинПлан_2кв"}</definedName>
    <definedName name="папа_5" localSheetId="5" hidden="1">{"konoplin - Личное представление",#N/A,TRUE,"ФинПлан_1кв";"konoplin - Личное представление",#N/A,TRUE,"ФинПлан_2кв"}</definedName>
    <definedName name="папа_5" localSheetId="6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ериодРегулирования">[8]Заголовок!$B$14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#N/A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УИ">#N/A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 localSheetId="1">P5_SCOPE_PER_PRT,P6_SCOPE_PER_PRT,P7_SCOPE_PER_PRT,P8_SCOPE_PER_PRT</definedName>
    <definedName name="р" localSheetId="2">P5_SCOPE_PER_PRT,P6_SCOPE_PER_PRT,P7_SCOPE_PER_PRT,P8_SCOPE_PER_PRT</definedName>
    <definedName name="р" localSheetId="3">P5_SCOPE_PER_PRT,P6_SCOPE_PER_PRT,P7_SCOPE_PER_PRT,P8_SCOPE_PER_PRT</definedName>
    <definedName name="р" localSheetId="4">P5_SCOPE_PER_PRT,P6_SCOPE_PER_PRT,P7_SCOPE_PER_PRT,P8_SCOPE_PER_PRT</definedName>
    <definedName name="р" localSheetId="5">P5_SCOPE_PER_PRT,P6_SCOPE_PER_PRT,P7_SCOPE_PER_PRT,P8_SCOPE_PER_PRT</definedName>
    <definedName name="р" localSheetId="6">P5_SCOPE_PER_PRT,P6_SCOPE_PER_PRT,P7_SCOPE_PER_PRT,P8_SCOPE_PER_PRT</definedName>
    <definedName name="р">P5_SCOPE_PER_PRT,P6_SCOPE_PER_PRT,P7_SCOPE_PER_PRT,P8_SCOPE_PER_PRT</definedName>
    <definedName name="работы">#REF!</definedName>
    <definedName name="расшифровка">#REF!</definedName>
    <definedName name="ремонты2">#N/A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localSheetId="5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localSheetId="1" hidden="1">{#N/A,#N/A,TRUE,"Лист1";#N/A,#N/A,TRUE,"Лист2";#N/A,#N/A,TRUE,"Лист3"}</definedName>
    <definedName name="рис1_1" localSheetId="2" hidden="1">{#N/A,#N/A,TRUE,"Лист1";#N/A,#N/A,TRUE,"Лист2";#N/A,#N/A,TRUE,"Лист3"}</definedName>
    <definedName name="рис1_1" localSheetId="3" hidden="1">{#N/A,#N/A,TRUE,"Лист1";#N/A,#N/A,TRUE,"Лист2";#N/A,#N/A,TRUE,"Лист3"}</definedName>
    <definedName name="рис1_1" localSheetId="4" hidden="1">{#N/A,#N/A,TRUE,"Лист1";#N/A,#N/A,TRUE,"Лист2";#N/A,#N/A,TRUE,"Лист3"}</definedName>
    <definedName name="рис1_1" localSheetId="5" hidden="1">{#N/A,#N/A,TRUE,"Лист1";#N/A,#N/A,TRUE,"Лист2";#N/A,#N/A,TRUE,"Лист3"}</definedName>
    <definedName name="рис1_1" localSheetId="6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localSheetId="1" hidden="1">{#N/A,#N/A,TRUE,"Лист1";#N/A,#N/A,TRUE,"Лист2";#N/A,#N/A,TRUE,"Лист3"}</definedName>
    <definedName name="рис1_2" localSheetId="2" hidden="1">{#N/A,#N/A,TRUE,"Лист1";#N/A,#N/A,TRUE,"Лист2";#N/A,#N/A,TRUE,"Лист3"}</definedName>
    <definedName name="рис1_2" localSheetId="3" hidden="1">{#N/A,#N/A,TRUE,"Лист1";#N/A,#N/A,TRUE,"Лист2";#N/A,#N/A,TRUE,"Лист3"}</definedName>
    <definedName name="рис1_2" localSheetId="4" hidden="1">{#N/A,#N/A,TRUE,"Лист1";#N/A,#N/A,TRUE,"Лист2";#N/A,#N/A,TRUE,"Лист3"}</definedName>
    <definedName name="рис1_2" localSheetId="5" hidden="1">{#N/A,#N/A,TRUE,"Лист1";#N/A,#N/A,TRUE,"Лист2";#N/A,#N/A,TRUE,"Лист3"}</definedName>
    <definedName name="рис1_2" localSheetId="6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localSheetId="1" hidden="1">{#N/A,#N/A,TRUE,"Лист1";#N/A,#N/A,TRUE,"Лист2";#N/A,#N/A,TRUE,"Лист3"}</definedName>
    <definedName name="рис1_3" localSheetId="2" hidden="1">{#N/A,#N/A,TRUE,"Лист1";#N/A,#N/A,TRUE,"Лист2";#N/A,#N/A,TRUE,"Лист3"}</definedName>
    <definedName name="рис1_3" localSheetId="3" hidden="1">{#N/A,#N/A,TRUE,"Лист1";#N/A,#N/A,TRUE,"Лист2";#N/A,#N/A,TRUE,"Лист3"}</definedName>
    <definedName name="рис1_3" localSheetId="4" hidden="1">{#N/A,#N/A,TRUE,"Лист1";#N/A,#N/A,TRUE,"Лист2";#N/A,#N/A,TRUE,"Лист3"}</definedName>
    <definedName name="рис1_3" localSheetId="5" hidden="1">{#N/A,#N/A,TRUE,"Лист1";#N/A,#N/A,TRUE,"Лист2";#N/A,#N/A,TRUE,"Лист3"}</definedName>
    <definedName name="рис1_3" localSheetId="6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localSheetId="1" hidden="1">{#N/A,#N/A,TRUE,"Лист1";#N/A,#N/A,TRUE,"Лист2";#N/A,#N/A,TRUE,"Лист3"}</definedName>
    <definedName name="рис1_4" localSheetId="2" hidden="1">{#N/A,#N/A,TRUE,"Лист1";#N/A,#N/A,TRUE,"Лист2";#N/A,#N/A,TRUE,"Лист3"}</definedName>
    <definedName name="рис1_4" localSheetId="3" hidden="1">{#N/A,#N/A,TRUE,"Лист1";#N/A,#N/A,TRUE,"Лист2";#N/A,#N/A,TRUE,"Лист3"}</definedName>
    <definedName name="рис1_4" localSheetId="4" hidden="1">{#N/A,#N/A,TRUE,"Лист1";#N/A,#N/A,TRUE,"Лист2";#N/A,#N/A,TRUE,"Лист3"}</definedName>
    <definedName name="рис1_4" localSheetId="5" hidden="1">{#N/A,#N/A,TRUE,"Лист1";#N/A,#N/A,TRUE,"Лист2";#N/A,#N/A,TRUE,"Лист3"}</definedName>
    <definedName name="рис1_4" localSheetId="6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localSheetId="1" hidden="1">{#N/A,#N/A,TRUE,"Лист1";#N/A,#N/A,TRUE,"Лист2";#N/A,#N/A,TRUE,"Лист3"}</definedName>
    <definedName name="рис1_5" localSheetId="2" hidden="1">{#N/A,#N/A,TRUE,"Лист1";#N/A,#N/A,TRUE,"Лист2";#N/A,#N/A,TRUE,"Лист3"}</definedName>
    <definedName name="рис1_5" localSheetId="3" hidden="1">{#N/A,#N/A,TRUE,"Лист1";#N/A,#N/A,TRUE,"Лист2";#N/A,#N/A,TRUE,"Лист3"}</definedName>
    <definedName name="рис1_5" localSheetId="4" hidden="1">{#N/A,#N/A,TRUE,"Лист1";#N/A,#N/A,TRUE,"Лист2";#N/A,#N/A,TRUE,"Лист3"}</definedName>
    <definedName name="рис1_5" localSheetId="5" hidden="1">{#N/A,#N/A,TRUE,"Лист1";#N/A,#N/A,TRUE,"Лист2";#N/A,#N/A,TRUE,"Лист3"}</definedName>
    <definedName name="рис1_5" localSheetId="6" hidden="1">{#N/A,#N/A,TRUE,"Лист1";#N/A,#N/A,TRUE,"Лист2";#N/A,#N/A,TRUE,"Лист3"}</definedName>
    <definedName name="рис1_5" hidden="1">{#N/A,#N/A,TRUE,"Лист1";#N/A,#N/A,TRUE,"Лист2";#N/A,#N/A,TRUE,"Лист3"}</definedName>
    <definedName name="Рсрi">#REF!</definedName>
    <definedName name="с">#N/A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#N/A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#N/A</definedName>
    <definedName name="сссс">#N/A</definedName>
    <definedName name="ссы">#N/A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#N/A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localSheetId="5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п_1" localSheetId="1" hidden="1">{#N/A,#N/A,TRUE,"Лист1";#N/A,#N/A,TRUE,"Лист2";#N/A,#N/A,TRUE,"Лист3"}</definedName>
    <definedName name="тп_1" localSheetId="2" hidden="1">{#N/A,#N/A,TRUE,"Лист1";#N/A,#N/A,TRUE,"Лист2";#N/A,#N/A,TRUE,"Лист3"}</definedName>
    <definedName name="тп_1" localSheetId="3" hidden="1">{#N/A,#N/A,TRUE,"Лист1";#N/A,#N/A,TRUE,"Лист2";#N/A,#N/A,TRUE,"Лист3"}</definedName>
    <definedName name="тп_1" localSheetId="4" hidden="1">{#N/A,#N/A,TRUE,"Лист1";#N/A,#N/A,TRUE,"Лист2";#N/A,#N/A,TRUE,"Лист3"}</definedName>
    <definedName name="тп_1" localSheetId="5" hidden="1">{#N/A,#N/A,TRUE,"Лист1";#N/A,#N/A,TRUE,"Лист2";#N/A,#N/A,TRUE,"Лист3"}</definedName>
    <definedName name="тп_1" localSheetId="6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localSheetId="1" hidden="1">{#N/A,#N/A,TRUE,"Лист1";#N/A,#N/A,TRUE,"Лист2";#N/A,#N/A,TRUE,"Лист3"}</definedName>
    <definedName name="тп_2" localSheetId="2" hidden="1">{#N/A,#N/A,TRUE,"Лист1";#N/A,#N/A,TRUE,"Лист2";#N/A,#N/A,TRUE,"Лист3"}</definedName>
    <definedName name="тп_2" localSheetId="3" hidden="1">{#N/A,#N/A,TRUE,"Лист1";#N/A,#N/A,TRUE,"Лист2";#N/A,#N/A,TRUE,"Лист3"}</definedName>
    <definedName name="тп_2" localSheetId="4" hidden="1">{#N/A,#N/A,TRUE,"Лист1";#N/A,#N/A,TRUE,"Лист2";#N/A,#N/A,TRUE,"Лист3"}</definedName>
    <definedName name="тп_2" localSheetId="5" hidden="1">{#N/A,#N/A,TRUE,"Лист1";#N/A,#N/A,TRUE,"Лист2";#N/A,#N/A,TRUE,"Лист3"}</definedName>
    <definedName name="тп_2" localSheetId="6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localSheetId="1" hidden="1">{#N/A,#N/A,TRUE,"Лист1";#N/A,#N/A,TRUE,"Лист2";#N/A,#N/A,TRUE,"Лист3"}</definedName>
    <definedName name="тп_3" localSheetId="2" hidden="1">{#N/A,#N/A,TRUE,"Лист1";#N/A,#N/A,TRUE,"Лист2";#N/A,#N/A,TRUE,"Лист3"}</definedName>
    <definedName name="тп_3" localSheetId="3" hidden="1">{#N/A,#N/A,TRUE,"Лист1";#N/A,#N/A,TRUE,"Лист2";#N/A,#N/A,TRUE,"Лист3"}</definedName>
    <definedName name="тп_3" localSheetId="4" hidden="1">{#N/A,#N/A,TRUE,"Лист1";#N/A,#N/A,TRUE,"Лист2";#N/A,#N/A,TRUE,"Лист3"}</definedName>
    <definedName name="тп_3" localSheetId="5" hidden="1">{#N/A,#N/A,TRUE,"Лист1";#N/A,#N/A,TRUE,"Лист2";#N/A,#N/A,TRUE,"Лист3"}</definedName>
    <definedName name="тп_3" localSheetId="6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localSheetId="1" hidden="1">{#N/A,#N/A,TRUE,"Лист1";#N/A,#N/A,TRUE,"Лист2";#N/A,#N/A,TRUE,"Лист3"}</definedName>
    <definedName name="тп_4" localSheetId="2" hidden="1">{#N/A,#N/A,TRUE,"Лист1";#N/A,#N/A,TRUE,"Лист2";#N/A,#N/A,TRUE,"Лист3"}</definedName>
    <definedName name="тп_4" localSheetId="3" hidden="1">{#N/A,#N/A,TRUE,"Лист1";#N/A,#N/A,TRUE,"Лист2";#N/A,#N/A,TRUE,"Лист3"}</definedName>
    <definedName name="тп_4" localSheetId="4" hidden="1">{#N/A,#N/A,TRUE,"Лист1";#N/A,#N/A,TRUE,"Лист2";#N/A,#N/A,TRUE,"Лист3"}</definedName>
    <definedName name="тп_4" localSheetId="5" hidden="1">{#N/A,#N/A,TRUE,"Лист1";#N/A,#N/A,TRUE,"Лист2";#N/A,#N/A,TRUE,"Лист3"}</definedName>
    <definedName name="тп_4" localSheetId="6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localSheetId="1" hidden="1">{#N/A,#N/A,TRUE,"Лист1";#N/A,#N/A,TRUE,"Лист2";#N/A,#N/A,TRUE,"Лист3"}</definedName>
    <definedName name="тп_5" localSheetId="2" hidden="1">{#N/A,#N/A,TRUE,"Лист1";#N/A,#N/A,TRUE,"Лист2";#N/A,#N/A,TRUE,"Лист3"}</definedName>
    <definedName name="тп_5" localSheetId="3" hidden="1">{#N/A,#N/A,TRUE,"Лист1";#N/A,#N/A,TRUE,"Лист2";#N/A,#N/A,TRUE,"Лист3"}</definedName>
    <definedName name="тп_5" localSheetId="4" hidden="1">{#N/A,#N/A,TRUE,"Лист1";#N/A,#N/A,TRUE,"Лист2";#N/A,#N/A,TRUE,"Лист3"}</definedName>
    <definedName name="тп_5" localSheetId="5" hidden="1">{#N/A,#N/A,TRUE,"Лист1";#N/A,#N/A,TRUE,"Лист2";#N/A,#N/A,TRUE,"Лист3"}</definedName>
    <definedName name="тп_5" localSheetId="6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#N/A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localSheetId="5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localSheetId="1" hidden="1">{#N/A,#N/A,TRUE,"Лист1";#N/A,#N/A,TRUE,"Лист2";#N/A,#N/A,TRUE,"Лист3"}</definedName>
    <definedName name="укеееукеееееееееееееее_1" localSheetId="2" hidden="1">{#N/A,#N/A,TRUE,"Лист1";#N/A,#N/A,TRUE,"Лист2";#N/A,#N/A,TRUE,"Лист3"}</definedName>
    <definedName name="укеееукеееееееееееееее_1" localSheetId="3" hidden="1">{#N/A,#N/A,TRUE,"Лист1";#N/A,#N/A,TRUE,"Лист2";#N/A,#N/A,TRUE,"Лист3"}</definedName>
    <definedName name="укеееукеееееееееееееее_1" localSheetId="4" hidden="1">{#N/A,#N/A,TRUE,"Лист1";#N/A,#N/A,TRUE,"Лист2";#N/A,#N/A,TRUE,"Лист3"}</definedName>
    <definedName name="укеееукеееееееееееееее_1" localSheetId="5" hidden="1">{#N/A,#N/A,TRUE,"Лист1";#N/A,#N/A,TRUE,"Лист2";#N/A,#N/A,TRUE,"Лист3"}</definedName>
    <definedName name="укеееукеееееееееееееее_1" localSheetId="6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localSheetId="1" hidden="1">{#N/A,#N/A,TRUE,"Лист1";#N/A,#N/A,TRUE,"Лист2";#N/A,#N/A,TRUE,"Лист3"}</definedName>
    <definedName name="укеееукеееееееееееееее_2" localSheetId="2" hidden="1">{#N/A,#N/A,TRUE,"Лист1";#N/A,#N/A,TRUE,"Лист2";#N/A,#N/A,TRUE,"Лист3"}</definedName>
    <definedName name="укеееукеееееееееееееее_2" localSheetId="3" hidden="1">{#N/A,#N/A,TRUE,"Лист1";#N/A,#N/A,TRUE,"Лист2";#N/A,#N/A,TRUE,"Лист3"}</definedName>
    <definedName name="укеееукеееееееееееееее_2" localSheetId="4" hidden="1">{#N/A,#N/A,TRUE,"Лист1";#N/A,#N/A,TRUE,"Лист2";#N/A,#N/A,TRUE,"Лист3"}</definedName>
    <definedName name="укеееукеееееееееееееее_2" localSheetId="5" hidden="1">{#N/A,#N/A,TRUE,"Лист1";#N/A,#N/A,TRUE,"Лист2";#N/A,#N/A,TRUE,"Лист3"}</definedName>
    <definedName name="укеееукеееееееееееееее_2" localSheetId="6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localSheetId="1" hidden="1">{#N/A,#N/A,TRUE,"Лист1";#N/A,#N/A,TRUE,"Лист2";#N/A,#N/A,TRUE,"Лист3"}</definedName>
    <definedName name="укеееукеееееееееееееее_3" localSheetId="2" hidden="1">{#N/A,#N/A,TRUE,"Лист1";#N/A,#N/A,TRUE,"Лист2";#N/A,#N/A,TRUE,"Лист3"}</definedName>
    <definedName name="укеееукеееееееееееееее_3" localSheetId="3" hidden="1">{#N/A,#N/A,TRUE,"Лист1";#N/A,#N/A,TRUE,"Лист2";#N/A,#N/A,TRUE,"Лист3"}</definedName>
    <definedName name="укеееукеееееееееееееее_3" localSheetId="4" hidden="1">{#N/A,#N/A,TRUE,"Лист1";#N/A,#N/A,TRUE,"Лист2";#N/A,#N/A,TRUE,"Лист3"}</definedName>
    <definedName name="укеееукеееееееееееееее_3" localSheetId="5" hidden="1">{#N/A,#N/A,TRUE,"Лист1";#N/A,#N/A,TRUE,"Лист2";#N/A,#N/A,TRUE,"Лист3"}</definedName>
    <definedName name="укеееукеееееееееееееее_3" localSheetId="6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localSheetId="1" hidden="1">{#N/A,#N/A,TRUE,"Лист1";#N/A,#N/A,TRUE,"Лист2";#N/A,#N/A,TRUE,"Лист3"}</definedName>
    <definedName name="укеееукеееееееееееееее_4" localSheetId="2" hidden="1">{#N/A,#N/A,TRUE,"Лист1";#N/A,#N/A,TRUE,"Лист2";#N/A,#N/A,TRUE,"Лист3"}</definedName>
    <definedName name="укеееукеееееееееееееее_4" localSheetId="3" hidden="1">{#N/A,#N/A,TRUE,"Лист1";#N/A,#N/A,TRUE,"Лист2";#N/A,#N/A,TRUE,"Лист3"}</definedName>
    <definedName name="укеееукеееееееееееееее_4" localSheetId="4" hidden="1">{#N/A,#N/A,TRUE,"Лист1";#N/A,#N/A,TRUE,"Лист2";#N/A,#N/A,TRUE,"Лист3"}</definedName>
    <definedName name="укеееукеееееееееееееее_4" localSheetId="5" hidden="1">{#N/A,#N/A,TRUE,"Лист1";#N/A,#N/A,TRUE,"Лист2";#N/A,#N/A,TRUE,"Лист3"}</definedName>
    <definedName name="укеееукеееееееееееееее_4" localSheetId="6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localSheetId="1" hidden="1">{#N/A,#N/A,TRUE,"Лист1";#N/A,#N/A,TRUE,"Лист2";#N/A,#N/A,TRUE,"Лист3"}</definedName>
    <definedName name="укеееукеееееееееееееее_5" localSheetId="2" hidden="1">{#N/A,#N/A,TRUE,"Лист1";#N/A,#N/A,TRUE,"Лист2";#N/A,#N/A,TRUE,"Лист3"}</definedName>
    <definedName name="укеееукеееееееееееееее_5" localSheetId="3" hidden="1">{#N/A,#N/A,TRUE,"Лист1";#N/A,#N/A,TRUE,"Лист2";#N/A,#N/A,TRUE,"Лист3"}</definedName>
    <definedName name="укеееукеееееееееееееее_5" localSheetId="4" hidden="1">{#N/A,#N/A,TRUE,"Лист1";#N/A,#N/A,TRUE,"Лист2";#N/A,#N/A,TRUE,"Лист3"}</definedName>
    <definedName name="укеееукеееееееееееееее_5" localSheetId="5" hidden="1">{#N/A,#N/A,TRUE,"Лист1";#N/A,#N/A,TRUE,"Лист2";#N/A,#N/A,TRUE,"Лист3"}</definedName>
    <definedName name="укеееукеееееееееееееее_5" localSheetId="6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localSheetId="1" hidden="1">{#N/A,#N/A,TRUE,"Лист1";#N/A,#N/A,TRUE,"Лист2";#N/A,#N/A,TRUE,"Лист3"}</definedName>
    <definedName name="укеукеуеуе_1" localSheetId="2" hidden="1">{#N/A,#N/A,TRUE,"Лист1";#N/A,#N/A,TRUE,"Лист2";#N/A,#N/A,TRUE,"Лист3"}</definedName>
    <definedName name="укеукеуеуе_1" localSheetId="3" hidden="1">{#N/A,#N/A,TRUE,"Лист1";#N/A,#N/A,TRUE,"Лист2";#N/A,#N/A,TRUE,"Лист3"}</definedName>
    <definedName name="укеукеуеуе_1" localSheetId="4" hidden="1">{#N/A,#N/A,TRUE,"Лист1";#N/A,#N/A,TRUE,"Лист2";#N/A,#N/A,TRUE,"Лист3"}</definedName>
    <definedName name="укеукеуеуе_1" localSheetId="5" hidden="1">{#N/A,#N/A,TRUE,"Лист1";#N/A,#N/A,TRUE,"Лист2";#N/A,#N/A,TRUE,"Лист3"}</definedName>
    <definedName name="укеукеуеуе_1" localSheetId="6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localSheetId="1" hidden="1">{#N/A,#N/A,TRUE,"Лист1";#N/A,#N/A,TRUE,"Лист2";#N/A,#N/A,TRUE,"Лист3"}</definedName>
    <definedName name="укеукеуеуе_2" localSheetId="2" hidden="1">{#N/A,#N/A,TRUE,"Лист1";#N/A,#N/A,TRUE,"Лист2";#N/A,#N/A,TRUE,"Лист3"}</definedName>
    <definedName name="укеукеуеуе_2" localSheetId="3" hidden="1">{#N/A,#N/A,TRUE,"Лист1";#N/A,#N/A,TRUE,"Лист2";#N/A,#N/A,TRUE,"Лист3"}</definedName>
    <definedName name="укеукеуеуе_2" localSheetId="4" hidden="1">{#N/A,#N/A,TRUE,"Лист1";#N/A,#N/A,TRUE,"Лист2";#N/A,#N/A,TRUE,"Лист3"}</definedName>
    <definedName name="укеукеуеуе_2" localSheetId="5" hidden="1">{#N/A,#N/A,TRUE,"Лист1";#N/A,#N/A,TRUE,"Лист2";#N/A,#N/A,TRUE,"Лист3"}</definedName>
    <definedName name="укеукеуеуе_2" localSheetId="6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localSheetId="1" hidden="1">{#N/A,#N/A,TRUE,"Лист1";#N/A,#N/A,TRUE,"Лист2";#N/A,#N/A,TRUE,"Лист3"}</definedName>
    <definedName name="укеукеуеуе_3" localSheetId="2" hidden="1">{#N/A,#N/A,TRUE,"Лист1";#N/A,#N/A,TRUE,"Лист2";#N/A,#N/A,TRUE,"Лист3"}</definedName>
    <definedName name="укеукеуеуе_3" localSheetId="3" hidden="1">{#N/A,#N/A,TRUE,"Лист1";#N/A,#N/A,TRUE,"Лист2";#N/A,#N/A,TRUE,"Лист3"}</definedName>
    <definedName name="укеукеуеуе_3" localSheetId="4" hidden="1">{#N/A,#N/A,TRUE,"Лист1";#N/A,#N/A,TRUE,"Лист2";#N/A,#N/A,TRUE,"Лист3"}</definedName>
    <definedName name="укеукеуеуе_3" localSheetId="5" hidden="1">{#N/A,#N/A,TRUE,"Лист1";#N/A,#N/A,TRUE,"Лист2";#N/A,#N/A,TRUE,"Лист3"}</definedName>
    <definedName name="укеукеуеуе_3" localSheetId="6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localSheetId="1" hidden="1">{#N/A,#N/A,TRUE,"Лист1";#N/A,#N/A,TRUE,"Лист2";#N/A,#N/A,TRUE,"Лист3"}</definedName>
    <definedName name="укеукеуеуе_4" localSheetId="2" hidden="1">{#N/A,#N/A,TRUE,"Лист1";#N/A,#N/A,TRUE,"Лист2";#N/A,#N/A,TRUE,"Лист3"}</definedName>
    <definedName name="укеукеуеуе_4" localSheetId="3" hidden="1">{#N/A,#N/A,TRUE,"Лист1";#N/A,#N/A,TRUE,"Лист2";#N/A,#N/A,TRUE,"Лист3"}</definedName>
    <definedName name="укеукеуеуе_4" localSheetId="4" hidden="1">{#N/A,#N/A,TRUE,"Лист1";#N/A,#N/A,TRUE,"Лист2";#N/A,#N/A,TRUE,"Лист3"}</definedName>
    <definedName name="укеукеуеуе_4" localSheetId="5" hidden="1">{#N/A,#N/A,TRUE,"Лист1";#N/A,#N/A,TRUE,"Лист2";#N/A,#N/A,TRUE,"Лист3"}</definedName>
    <definedName name="укеукеуеуе_4" localSheetId="6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localSheetId="1" hidden="1">{#N/A,#N/A,TRUE,"Лист1";#N/A,#N/A,TRUE,"Лист2";#N/A,#N/A,TRUE,"Лист3"}</definedName>
    <definedName name="укеукеуеуе_5" localSheetId="2" hidden="1">{#N/A,#N/A,TRUE,"Лист1";#N/A,#N/A,TRUE,"Лист2";#N/A,#N/A,TRUE,"Лист3"}</definedName>
    <definedName name="укеукеуеуе_5" localSheetId="3" hidden="1">{#N/A,#N/A,TRUE,"Лист1";#N/A,#N/A,TRUE,"Лист2";#N/A,#N/A,TRUE,"Лист3"}</definedName>
    <definedName name="укеукеуеуе_5" localSheetId="4" hidden="1">{#N/A,#N/A,TRUE,"Лист1";#N/A,#N/A,TRUE,"Лист2";#N/A,#N/A,TRUE,"Лист3"}</definedName>
    <definedName name="укеукеуеуе_5" localSheetId="5" hidden="1">{#N/A,#N/A,TRUE,"Лист1";#N/A,#N/A,TRUE,"Лист2";#N/A,#N/A,TRUE,"Лист3"}</definedName>
    <definedName name="укеукеуеуе_5" localSheetId="6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#N/A</definedName>
    <definedName name="уфэ">#N/A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localSheetId="2" hidden="1">{"konoplin - Личное представление",#N/A,TRUE,"ФинПлан_1кв";"konoplin - Личное представление",#N/A,TRUE,"ФинПлан_2кв"}</definedName>
    <definedName name="ф" localSheetId="3" hidden="1">{"konoplin - Личное представление",#N/A,TRUE,"ФинПлан_1кв";"konoplin - Личное представление",#N/A,TRUE,"ФинПлан_2кв"}</definedName>
    <definedName name="ф" localSheetId="4" hidden="1">{"konoplin - Личное представление",#N/A,TRUE,"ФинПлан_1кв";"konoplin - Личное представление",#N/A,TRUE,"ФинПлан_2кв"}</definedName>
    <definedName name="ф" localSheetId="5" hidden="1">{"konoplin - Личное представление",#N/A,TRUE,"ФинПлан_1кв";"konoplin - Личное представление",#N/A,TRUE,"ФинПлан_2кв"}</definedName>
    <definedName name="ф" localSheetId="6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_1" localSheetId="1" hidden="1">{"konoplin - Личное представление",#N/A,TRUE,"ФинПлан_1кв";"konoplin - Личное представление",#N/A,TRUE,"ФинПлан_2кв"}</definedName>
    <definedName name="ф_1" localSheetId="2" hidden="1">{"konoplin - Личное представление",#N/A,TRUE,"ФинПлан_1кв";"konoplin - Личное представление",#N/A,TRUE,"ФинПлан_2кв"}</definedName>
    <definedName name="ф_1" localSheetId="3" hidden="1">{"konoplin - Личное представление",#N/A,TRUE,"ФинПлан_1кв";"konoplin - Личное представление",#N/A,TRUE,"ФинПлан_2кв"}</definedName>
    <definedName name="ф_1" localSheetId="4" hidden="1">{"konoplin - Личное представление",#N/A,TRUE,"ФинПлан_1кв";"konoplin - Личное представление",#N/A,TRUE,"ФинПлан_2кв"}</definedName>
    <definedName name="ф_1" localSheetId="5" hidden="1">{"konoplin - Личное представление",#N/A,TRUE,"ФинПлан_1кв";"konoplin - Личное представление",#N/A,TRUE,"ФинПлан_2кв"}</definedName>
    <definedName name="ф_1" localSheetId="6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localSheetId="1" hidden="1">{"konoplin - Личное представление",#N/A,TRUE,"ФинПлан_1кв";"konoplin - Личное представление",#N/A,TRUE,"ФинПлан_2кв"}</definedName>
    <definedName name="ф_2" localSheetId="2" hidden="1">{"konoplin - Личное представление",#N/A,TRUE,"ФинПлан_1кв";"konoplin - Личное представление",#N/A,TRUE,"ФинПлан_2кв"}</definedName>
    <definedName name="ф_2" localSheetId="3" hidden="1">{"konoplin - Личное представление",#N/A,TRUE,"ФинПлан_1кв";"konoplin - Личное представление",#N/A,TRUE,"ФинПлан_2кв"}</definedName>
    <definedName name="ф_2" localSheetId="4" hidden="1">{"konoplin - Личное представление",#N/A,TRUE,"ФинПлан_1кв";"konoplin - Личное представление",#N/A,TRUE,"ФинПлан_2кв"}</definedName>
    <definedName name="ф_2" localSheetId="5" hidden="1">{"konoplin - Личное представление",#N/A,TRUE,"ФинПлан_1кв";"konoplin - Личное представление",#N/A,TRUE,"ФинПлан_2кв"}</definedName>
    <definedName name="ф_2" localSheetId="6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localSheetId="1" hidden="1">{"konoplin - Личное представление",#N/A,TRUE,"ФинПлан_1кв";"konoplin - Личное представление",#N/A,TRUE,"ФинПлан_2кв"}</definedName>
    <definedName name="ф_3" localSheetId="2" hidden="1">{"konoplin - Личное представление",#N/A,TRUE,"ФинПлан_1кв";"konoplin - Личное представление",#N/A,TRUE,"ФинПлан_2кв"}</definedName>
    <definedName name="ф_3" localSheetId="3" hidden="1">{"konoplin - Личное представление",#N/A,TRUE,"ФинПлан_1кв";"konoplin - Личное представление",#N/A,TRUE,"ФинПлан_2кв"}</definedName>
    <definedName name="ф_3" localSheetId="4" hidden="1">{"konoplin - Личное представление",#N/A,TRUE,"ФинПлан_1кв";"konoplin - Личное представление",#N/A,TRUE,"ФинПлан_2кв"}</definedName>
    <definedName name="ф_3" localSheetId="5" hidden="1">{"konoplin - Личное представление",#N/A,TRUE,"ФинПлан_1кв";"konoplin - Личное представление",#N/A,TRUE,"ФинПлан_2кв"}</definedName>
    <definedName name="ф_3" localSheetId="6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localSheetId="1" hidden="1">{"konoplin - Личное представление",#N/A,TRUE,"ФинПлан_1кв";"konoplin - Личное представление",#N/A,TRUE,"ФинПлан_2кв"}</definedName>
    <definedName name="ф_4" localSheetId="2" hidden="1">{"konoplin - Личное представление",#N/A,TRUE,"ФинПлан_1кв";"konoplin - Личное представление",#N/A,TRUE,"ФинПлан_2кв"}</definedName>
    <definedName name="ф_4" localSheetId="3" hidden="1">{"konoplin - Личное представление",#N/A,TRUE,"ФинПлан_1кв";"konoplin - Личное представление",#N/A,TRUE,"ФинПлан_2кв"}</definedName>
    <definedName name="ф_4" localSheetId="4" hidden="1">{"konoplin - Личное представление",#N/A,TRUE,"ФинПлан_1кв";"konoplin - Личное представление",#N/A,TRUE,"ФинПлан_2кв"}</definedName>
    <definedName name="ф_4" localSheetId="5" hidden="1">{"konoplin - Личное представление",#N/A,TRUE,"ФинПлан_1кв";"konoplin - Личное представление",#N/A,TRUE,"ФинПлан_2кв"}</definedName>
    <definedName name="ф_4" localSheetId="6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localSheetId="1" hidden="1">{"konoplin - Личное представление",#N/A,TRUE,"ФинПлан_1кв";"konoplin - Личное представление",#N/A,TRUE,"ФинПлан_2кв"}</definedName>
    <definedName name="ф_5" localSheetId="2" hidden="1">{"konoplin - Личное представление",#N/A,TRUE,"ФинПлан_1кв";"konoplin - Личное представление",#N/A,TRUE,"ФинПлан_2кв"}</definedName>
    <definedName name="ф_5" localSheetId="3" hidden="1">{"konoplin - Личное представление",#N/A,TRUE,"ФинПлан_1кв";"konoplin - Личное представление",#N/A,TRUE,"ФинПлан_2кв"}</definedName>
    <definedName name="ф_5" localSheetId="4" hidden="1">{"konoplin - Личное представление",#N/A,TRUE,"ФинПлан_1кв";"konoplin - Личное представление",#N/A,TRUE,"ФинПлан_2кв"}</definedName>
    <definedName name="ф_5" localSheetId="5" hidden="1">{"konoplin - Личное представление",#N/A,TRUE,"ФинПлан_1кв";"konoplin - Личное представление",#N/A,TRUE,"ФинПлан_2кв"}</definedName>
    <definedName name="ф_5" localSheetId="6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#N/A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#N/A</definedName>
    <definedName name="х">#N/A</definedName>
    <definedName name="ХЛ_Н">#REF!</definedName>
    <definedName name="хххх">#N/A</definedName>
    <definedName name="ц">#N/A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#N/A</definedName>
    <definedName name="ч">#N/A</definedName>
    <definedName name="четвертый">#REF!</definedName>
    <definedName name="ш">#N/A</definedName>
    <definedName name="ШТАНГИ">#REF!</definedName>
    <definedName name="щ">#N/A</definedName>
    <definedName name="ъ">#REF!</definedName>
    <definedName name="ы">#N/A</definedName>
    <definedName name="ыв">#N/A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localSheetId="5" hidden="1">{#N/A,#N/A,TRUE,"Лист1";#N/A,#N/A,TRUE,"Лист2";#N/A,#N/A,TRUE,"Лист3"}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localSheetId="1" hidden="1">{#N/A,#N/A,TRUE,"Лист1";#N/A,#N/A,TRUE,"Лист2";#N/A,#N/A,TRUE,"Лист3"}</definedName>
    <definedName name="ыуаы_1" localSheetId="2" hidden="1">{#N/A,#N/A,TRUE,"Лист1";#N/A,#N/A,TRUE,"Лист2";#N/A,#N/A,TRUE,"Лист3"}</definedName>
    <definedName name="ыуаы_1" localSheetId="3" hidden="1">{#N/A,#N/A,TRUE,"Лист1";#N/A,#N/A,TRUE,"Лист2";#N/A,#N/A,TRUE,"Лист3"}</definedName>
    <definedName name="ыуаы_1" localSheetId="4" hidden="1">{#N/A,#N/A,TRUE,"Лист1";#N/A,#N/A,TRUE,"Лист2";#N/A,#N/A,TRUE,"Лист3"}</definedName>
    <definedName name="ыуаы_1" localSheetId="5" hidden="1">{#N/A,#N/A,TRUE,"Лист1";#N/A,#N/A,TRUE,"Лист2";#N/A,#N/A,TRUE,"Лист3"}</definedName>
    <definedName name="ыуаы_1" localSheetId="6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localSheetId="1" hidden="1">{#N/A,#N/A,TRUE,"Лист1";#N/A,#N/A,TRUE,"Лист2";#N/A,#N/A,TRUE,"Лист3"}</definedName>
    <definedName name="ыуаы_2" localSheetId="2" hidden="1">{#N/A,#N/A,TRUE,"Лист1";#N/A,#N/A,TRUE,"Лист2";#N/A,#N/A,TRUE,"Лист3"}</definedName>
    <definedName name="ыуаы_2" localSheetId="3" hidden="1">{#N/A,#N/A,TRUE,"Лист1";#N/A,#N/A,TRUE,"Лист2";#N/A,#N/A,TRUE,"Лист3"}</definedName>
    <definedName name="ыуаы_2" localSheetId="4" hidden="1">{#N/A,#N/A,TRUE,"Лист1";#N/A,#N/A,TRUE,"Лист2";#N/A,#N/A,TRUE,"Лист3"}</definedName>
    <definedName name="ыуаы_2" localSheetId="5" hidden="1">{#N/A,#N/A,TRUE,"Лист1";#N/A,#N/A,TRUE,"Лист2";#N/A,#N/A,TRUE,"Лист3"}</definedName>
    <definedName name="ыуаы_2" localSheetId="6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localSheetId="1" hidden="1">{#N/A,#N/A,TRUE,"Лист1";#N/A,#N/A,TRUE,"Лист2";#N/A,#N/A,TRUE,"Лист3"}</definedName>
    <definedName name="ыуаы_3" localSheetId="2" hidden="1">{#N/A,#N/A,TRUE,"Лист1";#N/A,#N/A,TRUE,"Лист2";#N/A,#N/A,TRUE,"Лист3"}</definedName>
    <definedName name="ыуаы_3" localSheetId="3" hidden="1">{#N/A,#N/A,TRUE,"Лист1";#N/A,#N/A,TRUE,"Лист2";#N/A,#N/A,TRUE,"Лист3"}</definedName>
    <definedName name="ыуаы_3" localSheetId="4" hidden="1">{#N/A,#N/A,TRUE,"Лист1";#N/A,#N/A,TRUE,"Лист2";#N/A,#N/A,TRUE,"Лист3"}</definedName>
    <definedName name="ыуаы_3" localSheetId="5" hidden="1">{#N/A,#N/A,TRUE,"Лист1";#N/A,#N/A,TRUE,"Лист2";#N/A,#N/A,TRUE,"Лист3"}</definedName>
    <definedName name="ыуаы_3" localSheetId="6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localSheetId="1" hidden="1">{#N/A,#N/A,TRUE,"Лист1";#N/A,#N/A,TRUE,"Лист2";#N/A,#N/A,TRUE,"Лист3"}</definedName>
    <definedName name="ыуаы_4" localSheetId="2" hidden="1">{#N/A,#N/A,TRUE,"Лист1";#N/A,#N/A,TRUE,"Лист2";#N/A,#N/A,TRUE,"Лист3"}</definedName>
    <definedName name="ыуаы_4" localSheetId="3" hidden="1">{#N/A,#N/A,TRUE,"Лист1";#N/A,#N/A,TRUE,"Лист2";#N/A,#N/A,TRUE,"Лист3"}</definedName>
    <definedName name="ыуаы_4" localSheetId="4" hidden="1">{#N/A,#N/A,TRUE,"Лист1";#N/A,#N/A,TRUE,"Лист2";#N/A,#N/A,TRUE,"Лист3"}</definedName>
    <definedName name="ыуаы_4" localSheetId="5" hidden="1">{#N/A,#N/A,TRUE,"Лист1";#N/A,#N/A,TRUE,"Лист2";#N/A,#N/A,TRUE,"Лист3"}</definedName>
    <definedName name="ыуаы_4" localSheetId="6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localSheetId="1" hidden="1">{#N/A,#N/A,TRUE,"Лист1";#N/A,#N/A,TRUE,"Лист2";#N/A,#N/A,TRUE,"Лист3"}</definedName>
    <definedName name="ыуаы_5" localSheetId="2" hidden="1">{#N/A,#N/A,TRUE,"Лист1";#N/A,#N/A,TRUE,"Лист2";#N/A,#N/A,TRUE,"Лист3"}</definedName>
    <definedName name="ыуаы_5" localSheetId="3" hidden="1">{#N/A,#N/A,TRUE,"Лист1";#N/A,#N/A,TRUE,"Лист2";#N/A,#N/A,TRUE,"Лист3"}</definedName>
    <definedName name="ыуаы_5" localSheetId="4" hidden="1">{#N/A,#N/A,TRUE,"Лист1";#N/A,#N/A,TRUE,"Лист2";#N/A,#N/A,TRUE,"Лист3"}</definedName>
    <definedName name="ыуаы_5" localSheetId="5" hidden="1">{#N/A,#N/A,TRUE,"Лист1";#N/A,#N/A,TRUE,"Лист2";#N/A,#N/A,TRUE,"Лист3"}</definedName>
    <definedName name="ыуаы_5" localSheetId="6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#N/A</definedName>
    <definedName name="ыыыыы">#N/A</definedName>
    <definedName name="ыыыыыы">#N/A</definedName>
    <definedName name="ыыыыыыыыыыыыыыы">#N/A</definedName>
    <definedName name="ь">#N/A</definedName>
    <definedName name="ьь">#REF!</definedName>
    <definedName name="ььььь">#N/A</definedName>
    <definedName name="э">#N/A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#N/A</definedName>
    <definedName name="ю">#N/A</definedName>
    <definedName name="Южные">#N/A</definedName>
    <definedName name="Южные1">#N/A</definedName>
    <definedName name="Южные3">#N/A</definedName>
    <definedName name="Южные4">#N/A</definedName>
    <definedName name="Южные5">#N/A</definedName>
    <definedName name="Южные6">#N/A</definedName>
    <definedName name="Южные7">#N/A</definedName>
    <definedName name="Южные8">#N/A</definedName>
    <definedName name="Южные9">#N/A</definedName>
    <definedName name="я">#N/A</definedName>
    <definedName name="ЯНВ_РУБ">#REF!</definedName>
    <definedName name="ЯНВ_ТОН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8"/>
  <c r="D32"/>
  <c r="D33" s="1"/>
  <c r="D22"/>
  <c r="D23" s="1"/>
  <c r="D12"/>
  <c r="D13" s="1"/>
  <c r="D37" s="1"/>
  <c r="A5"/>
  <c r="B16" i="7"/>
  <c r="C13"/>
  <c r="C12"/>
  <c r="C14" s="1"/>
  <c r="C11"/>
  <c r="A4"/>
  <c r="C36" i="6"/>
  <c r="E31"/>
  <c r="H31" s="1"/>
  <c r="E30"/>
  <c r="H30" s="1"/>
  <c r="H27"/>
  <c r="E27"/>
  <c r="H26"/>
  <c r="E25"/>
  <c r="H25" s="1"/>
  <c r="E24"/>
  <c r="H24" s="1"/>
  <c r="E23"/>
  <c r="H23" s="1"/>
  <c r="H21"/>
  <c r="E21"/>
  <c r="E18"/>
  <c r="H18" s="1"/>
  <c r="E17"/>
  <c r="H17" s="1"/>
  <c r="E16"/>
  <c r="H16" s="1"/>
  <c r="E15"/>
  <c r="H15" s="1"/>
  <c r="E14"/>
  <c r="H14" s="1"/>
  <c r="E13"/>
  <c r="H13" s="1"/>
  <c r="H10"/>
  <c r="E10"/>
  <c r="A4"/>
  <c r="D28" i="5"/>
  <c r="F24"/>
  <c r="H24" s="1"/>
  <c r="H23" s="1"/>
  <c r="H22"/>
  <c r="F22"/>
  <c r="H21"/>
  <c r="F21"/>
  <c r="H19"/>
  <c r="F18"/>
  <c r="H18" s="1"/>
  <c r="H17" s="1"/>
  <c r="H16"/>
  <c r="F16"/>
  <c r="H12"/>
  <c r="F12"/>
  <c r="H10"/>
  <c r="H25" s="1"/>
  <c r="A4"/>
  <c r="C33" i="4"/>
  <c r="H30"/>
  <c r="E30"/>
  <c r="H29"/>
  <c r="E29"/>
  <c r="H27"/>
  <c r="E26"/>
  <c r="H26" s="1"/>
  <c r="H25" s="1"/>
  <c r="H24"/>
  <c r="E24"/>
  <c r="H23"/>
  <c r="E23"/>
  <c r="H22"/>
  <c r="E22"/>
  <c r="H21"/>
  <c r="E21"/>
  <c r="H20"/>
  <c r="E20"/>
  <c r="H18"/>
  <c r="E17"/>
  <c r="E16"/>
  <c r="E15"/>
  <c r="E14"/>
  <c r="D12"/>
  <c r="C12"/>
  <c r="E12" s="1"/>
  <c r="H12" s="1"/>
  <c r="E11"/>
  <c r="H11" s="1"/>
  <c r="H9" s="1"/>
  <c r="H31" s="1"/>
  <c r="A2"/>
  <c r="D10" i="3"/>
  <c r="E6"/>
  <c r="A3"/>
  <c r="C22" i="2"/>
  <c r="C16"/>
  <c r="B4"/>
  <c r="E8" i="3" l="1"/>
  <c r="H11" i="6"/>
  <c r="H32" s="1"/>
  <c r="H22"/>
  <c r="H19" s="1"/>
  <c r="H28"/>
</calcChain>
</file>

<file path=xl/sharedStrings.xml><?xml version="1.0" encoding="utf-8"?>
<sst xmlns="http://schemas.openxmlformats.org/spreadsheetml/2006/main" count="319" uniqueCount="139">
  <si>
    <t xml:space="preserve">Форма 1.1 - Журнал учета текущей информации о прекращении передачи электрической энергии для потребителей услуг за 2018 год   </t>
  </si>
  <si>
    <t>(наименование территориальной сетевой организации)</t>
  </si>
  <si>
    <t>№</t>
  </si>
  <si>
    <t>Период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</si>
  <si>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</si>
  <si>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</si>
  <si>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</si>
  <si>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</si>
  <si>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</si>
  <si>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</si>
  <si>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</si>
  <si>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</si>
  <si>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</si>
  <si>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</si>
  <si>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</si>
  <si>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</si>
  <si>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</si>
  <si>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</si>
  <si>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Руководитель организации</t>
  </si>
  <si>
    <t>Форма 1.2 - Расчет фактического показателя средней продолжительности прекращений передачи электрической энергии за 2018 год</t>
  </si>
  <si>
    <t>Максимальное за расчетный период</t>
  </si>
  <si>
    <t>Максимальное за расчетный период регулирования число точек присоединения  потребителей услуг к э. сети ТСО, шт.</t>
  </si>
  <si>
    <t xml:space="preserve"> 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</si>
  <si>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>)</t>
    </r>
  </si>
  <si>
    <t>гр. 3 формы 1.1</t>
  </si>
  <si>
    <r>
      <t>Показатель средней продолжительности прекращений передачи электрической энергии (П</t>
    </r>
    <r>
      <rPr>
        <b/>
        <vertAlign val="subscript"/>
        <sz val="12"/>
        <rFont val="Times New Roman"/>
        <family val="1"/>
        <charset val="204"/>
      </rPr>
      <t>п</t>
    </r>
    <r>
      <rPr>
        <b/>
        <sz val="12"/>
        <rFont val="Times New Roman"/>
        <family val="1"/>
        <charset val="204"/>
      </rPr>
      <t>)</t>
    </r>
  </si>
  <si>
    <t>Пп = Тпр/Nтп</t>
  </si>
  <si>
    <t>Форма 2.1 - Расчет значения индикатора информативности за 2018 год</t>
  </si>
  <si>
    <t>Наименование параметра (критерия), характеризующего индикатор</t>
  </si>
  <si>
    <t>Ед.изм-ния</t>
  </si>
  <si>
    <t>Значение</t>
  </si>
  <si>
    <t>Ф / П * 100, %</t>
  </si>
  <si>
    <t>Зависи-мость</t>
  </si>
  <si>
    <t xml:space="preserve">Оценочный балл 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</si>
  <si>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</si>
  <si>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</si>
  <si>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</si>
  <si>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</si>
  <si>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</si>
  <si>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</si>
  <si>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</si>
  <si>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</si>
  <si>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</si>
  <si>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</si>
  <si>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</si>
  <si>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</si>
  <si>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 ‎(наличие - 1, отсутствие - ‎‎0), шт.‎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</si>
  <si>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</si>
  <si>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</si>
  <si>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</si>
  <si>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</si>
  <si>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</si>
  <si>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</si>
  <si>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</si>
  <si>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</si>
  <si>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</si>
  <si>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</si>
  <si>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</si>
  <si>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</si>
  <si>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</si>
  <si>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</si>
  <si>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</si>
  <si>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</si>
  <si>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 (Ин)</t>
  </si>
  <si>
    <t>Форма 2.2 - Расчет значения индикатора исполнительности за 2018 год</t>
  </si>
  <si>
    <t>Наименование параметра (показателя), характеризующего индикатор</t>
  </si>
  <si>
    <t>1. Соблюдение сроков по процедурам взаимодействия с потребителями услуг (заявителями) - всего</t>
  </si>
  <si>
    <t xml:space="preserve"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
</t>
  </si>
  <si>
    <t>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</si>
  <si>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</si>
  <si>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</si>
  <si>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</si>
  <si>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</si>
  <si>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</si>
  <si>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 xml:space="preserve"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
</t>
  </si>
  <si>
    <t>3. Наличие взаимодействия с потребителями услуг при выводе оборудования в ремонт и (или) из эксплуатации</t>
  </si>
  <si>
    <t>3.1. 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
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</si>
  <si>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</si>
  <si>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</si>
  <si>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</si>
  <si>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Итого по индикатору 
исполнительности (Ис)</t>
  </si>
  <si>
    <t>Форма 2.3 - Расчет значения индикатора результативности обратной связи за 2018 год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</si>
  <si>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</si>
  <si>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</si>
  <si>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</si>
  <si>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</si>
  <si>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</si>
  <si>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</si>
  <si>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</si>
  <si>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</si>
  <si>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</si>
  <si>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</si>
  <si>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</si>
  <si>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</si>
  <si>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шт. на 1000 потребителей услуг</t>
  </si>
  <si>
    <t>б) электронной связи через сеть Интернет, шт. на 1000 потребителей услуг</t>
  </si>
  <si>
    <t>в) системы автоинформирования,шт.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</si>
  <si>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</si>
  <si>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</si>
  <si>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</si>
  <si>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</si>
  <si>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</si>
  <si>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</si>
  <si>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 (Рс)</t>
  </si>
  <si>
    <t>Форма 2.4 - Расчет фактического значения показателя уровня качества оказываемых услуг территориальной (прочей) сетевой организацией за 2018 год</t>
  </si>
  <si>
    <t>Предлагаемые плановые значения параметров (критериев), характеризующих индикаторы качества **</t>
  </si>
  <si>
    <t>2018</t>
  </si>
  <si>
    <t>(год)</t>
  </si>
  <si>
    <t xml:space="preserve">Ин (индикатор информативности) </t>
  </si>
  <si>
    <t>Ис ( индикатор исполнительности)</t>
  </si>
  <si>
    <t>Рс (индикатор результативности обратной связи)</t>
  </si>
  <si>
    <t>Фактическое значение показателя уровня качества оказываемых услуг территориальной сетевой организации</t>
  </si>
  <si>
    <t>Формы, используемые для расчета значений показателей уровня качества оказываемых услуг</t>
  </si>
  <si>
    <t>Форма 3.1</t>
  </si>
  <si>
    <t>Отчетные данные для расчета значения показателя качества рассмотрения заявок на технологическое присоединение к сети за 2018 год</t>
  </si>
  <si>
    <t>№ п/п</t>
  </si>
  <si>
    <t>Наименование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</si>
  <si>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</si>
  <si>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27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</si>
  <si>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</si>
  <si>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0</t>
  </si>
  <si>
    <t>max (1, Nзаяв_тпр - Nнсзаяв_тпр)</t>
  </si>
  <si>
    <t>Пзаяв_тпр</t>
  </si>
  <si>
    <t>Форма 3.2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</si>
  <si>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 за 2018 год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</si>
  <si>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</si>
  <si>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26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</si>
  <si>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</si>
  <si>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</si>
  <si>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</si>
  <si>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</si>
  <si>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за 2018  год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</si>
  <si>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</si>
  <si>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r>
      <t xml:space="preserve">Общее число заявок на технологическое присоединение к сети, поданных заявителями в соответствующий расчетный период, </t>
    </r>
    <r>
      <rPr>
        <b/>
        <i/>
        <sz val="12"/>
        <rFont val="Times New Roman"/>
        <family val="1"/>
        <charset val="204"/>
      </rPr>
      <t xml:space="preserve">в десятках шт. без округления </t>
    </r>
    <r>
      <rPr>
        <sz val="12"/>
        <rFont val="Times New Roman"/>
        <family val="1"/>
        <charset val="204"/>
      </rPr>
      <t>(Nочз_тпр)</t>
    </r>
  </si>
  <si>
    <t>2,7</t>
  </si>
  <si>
    <t>max (1, Nочз_тпр - Nн_тпр)</t>
  </si>
  <si>
    <t>Пнпа_тпр</t>
  </si>
  <si>
    <t>Показатель уровня качества осуществляемого технологического присоединения к сети за 2018  год, Птпр</t>
  </si>
  <si>
    <t>Птпр</t>
  </si>
</sst>
</file>

<file path=xl/styles.xml><?xml version="1.0" encoding="utf-8"?>
<styleSheet xmlns="http://schemas.openxmlformats.org/spreadsheetml/2006/main">
  <numFmts count="7">
    <numFmt numFmtId="164" formatCode="#,##0.00000"/>
    <numFmt numFmtId="165" formatCode="#,##0.000"/>
    <numFmt numFmtId="166" formatCode="#,##0.000000"/>
    <numFmt numFmtId="167" formatCode="0.000"/>
    <numFmt numFmtId="168" formatCode="0.00000"/>
    <numFmt numFmtId="169" formatCode="#,##0.0000"/>
    <numFmt numFmtId="170" formatCode="0.0000"/>
  </numFmts>
  <fonts count="3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indexed="8"/>
      <name val="Courier New"/>
      <family val="3"/>
      <charset val="204"/>
    </font>
    <font>
      <sz val="18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indexed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b/>
      <i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" fillId="0" borderId="0"/>
    <xf numFmtId="0" fontId="25" fillId="0" borderId="0" applyNumberFormat="0" applyFill="0" applyBorder="0" applyAlignment="0" applyProtection="0"/>
    <xf numFmtId="0" fontId="28" fillId="0" borderId="0"/>
    <xf numFmtId="4" fontId="29" fillId="2" borderId="8" applyBorder="0">
      <alignment horizontal="right"/>
    </xf>
  </cellStyleXfs>
  <cellXfs count="280">
    <xf numFmtId="0" fontId="0" fillId="0" borderId="0" xfId="0"/>
    <xf numFmtId="0" fontId="2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/>
    <xf numFmtId="0" fontId="3" fillId="0" borderId="0" xfId="1" applyNumberFormat="1" applyFont="1" applyBorder="1" applyAlignment="1">
      <alignment horizontal="center"/>
    </xf>
    <xf numFmtId="0" fontId="3" fillId="0" borderId="1" xfId="1" applyFont="1" applyFill="1" applyBorder="1" applyAlignment="1" applyProtection="1">
      <protection locked="0"/>
    </xf>
    <xf numFmtId="0" fontId="5" fillId="0" borderId="1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>
      <alignment vertical="top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/>
    </xf>
    <xf numFmtId="0" fontId="4" fillId="2" borderId="8" xfId="1" applyNumberFormat="1" applyFont="1" applyFill="1" applyBorder="1" applyAlignment="1"/>
    <xf numFmtId="2" fontId="4" fillId="2" borderId="8" xfId="1" applyNumberFormat="1" applyFont="1" applyFill="1" applyBorder="1" applyAlignment="1" applyProtection="1">
      <alignment horizontal="center"/>
      <protection locked="0"/>
    </xf>
    <xf numFmtId="3" fontId="9" fillId="2" borderId="9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left"/>
    </xf>
    <xf numFmtId="0" fontId="4" fillId="2" borderId="8" xfId="1" applyNumberFormat="1" applyFont="1" applyFill="1" applyBorder="1" applyAlignment="1" applyProtection="1"/>
    <xf numFmtId="0" fontId="4" fillId="0" borderId="10" xfId="1" applyNumberFormat="1" applyFont="1" applyFill="1" applyBorder="1" applyAlignment="1">
      <alignment horizontal="center"/>
    </xf>
    <xf numFmtId="0" fontId="4" fillId="2" borderId="11" xfId="1" applyNumberFormat="1" applyFont="1" applyFill="1" applyBorder="1" applyAlignment="1" applyProtection="1"/>
    <xf numFmtId="2" fontId="4" fillId="2" borderId="1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11" fillId="0" borderId="0" xfId="2" applyFont="1" applyAlignment="1">
      <alignment horizontal="justify"/>
    </xf>
    <xf numFmtId="0" fontId="2" fillId="0" borderId="0" xfId="1" applyNumberFormat="1" applyFont="1" applyBorder="1" applyAlignment="1">
      <alignment horizontal="left" wrapText="1"/>
    </xf>
    <xf numFmtId="0" fontId="2" fillId="0" borderId="0" xfId="1" applyNumberFormat="1" applyFont="1" applyBorder="1" applyAlignment="1">
      <alignment horizontal="right" wrapText="1"/>
    </xf>
    <xf numFmtId="0" fontId="4" fillId="0" borderId="0" xfId="1" applyNumberFormat="1" applyFont="1" applyBorder="1" applyAlignment="1">
      <alignment horizontal="left" wrapText="1"/>
    </xf>
    <xf numFmtId="0" fontId="6" fillId="0" borderId="0" xfId="1" applyNumberFormat="1" applyFont="1" applyBorder="1" applyAlignment="1">
      <alignment horizontal="left" wrapText="1"/>
    </xf>
    <xf numFmtId="0" fontId="4" fillId="0" borderId="15" xfId="1" applyNumberFormat="1" applyFont="1" applyBorder="1" applyAlignment="1">
      <alignment horizontal="center" vertical="center" wrapText="1"/>
    </xf>
    <xf numFmtId="3" fontId="4" fillId="3" borderId="16" xfId="1" applyNumberFormat="1" applyFont="1" applyFill="1" applyBorder="1" applyAlignment="1">
      <alignment horizontal="center" wrapText="1"/>
    </xf>
    <xf numFmtId="0" fontId="2" fillId="0" borderId="0" xfId="1" applyNumberFormat="1" applyFont="1" applyBorder="1" applyAlignment="1">
      <alignment vertical="center" wrapText="1"/>
    </xf>
    <xf numFmtId="0" fontId="2" fillId="0" borderId="3" xfId="1" applyNumberFormat="1" applyFont="1" applyBorder="1" applyAlignment="1">
      <alignment vertical="center" wrapText="1"/>
    </xf>
    <xf numFmtId="0" fontId="2" fillId="0" borderId="17" xfId="1" applyNumberFormat="1" applyFont="1" applyBorder="1" applyAlignment="1">
      <alignment vertical="center" wrapText="1"/>
    </xf>
    <xf numFmtId="0" fontId="4" fillId="0" borderId="20" xfId="1" applyNumberFormat="1" applyFont="1" applyBorder="1" applyAlignment="1">
      <alignment horizontal="center" vertical="center" wrapText="1"/>
    </xf>
    <xf numFmtId="2" fontId="4" fillId="3" borderId="9" xfId="1" applyNumberFormat="1" applyFont="1" applyFill="1" applyBorder="1" applyAlignment="1">
      <alignment horizontal="center" wrapText="1"/>
    </xf>
    <xf numFmtId="0" fontId="7" fillId="0" borderId="23" xfId="1" applyNumberFormat="1" applyFont="1" applyBorder="1" applyAlignment="1">
      <alignment horizontal="center" vertical="center" wrapText="1"/>
    </xf>
    <xf numFmtId="164" fontId="7" fillId="3" borderId="24" xfId="1" applyNumberFormat="1" applyFont="1" applyFill="1" applyBorder="1" applyAlignment="1">
      <alignment horizontal="center" wrapText="1"/>
    </xf>
    <xf numFmtId="0" fontId="15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2" fillId="0" borderId="0" xfId="1" applyFont="1" applyFill="1" applyAlignment="1">
      <alignment horizontal="left"/>
    </xf>
    <xf numFmtId="0" fontId="6" fillId="0" borderId="0" xfId="1" applyFont="1" applyFill="1" applyAlignment="1">
      <alignment horizontal="left" vertical="top"/>
    </xf>
    <xf numFmtId="0" fontId="6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top"/>
    </xf>
    <xf numFmtId="0" fontId="8" fillId="0" borderId="8" xfId="1" applyFont="1" applyBorder="1" applyAlignment="1">
      <alignment horizontal="center" vertical="top"/>
    </xf>
    <xf numFmtId="0" fontId="8" fillId="0" borderId="9" xfId="1" applyFont="1" applyBorder="1" applyAlignment="1">
      <alignment horizontal="center" vertical="top"/>
    </xf>
    <xf numFmtId="0" fontId="2" fillId="0" borderId="0" xfId="1" applyFont="1" applyAlignment="1">
      <alignment horizontal="left" vertical="top"/>
    </xf>
    <xf numFmtId="0" fontId="7" fillId="0" borderId="7" xfId="1" applyFont="1" applyBorder="1" applyAlignment="1">
      <alignment horizontal="left" wrapText="1"/>
    </xf>
    <xf numFmtId="0" fontId="7" fillId="0" borderId="8" xfId="1" applyFont="1" applyBorder="1" applyAlignment="1">
      <alignment horizontal="left" wrapText="1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10" fontId="16" fillId="2" borderId="8" xfId="2" applyNumberFormat="1" applyFont="1" applyFill="1" applyBorder="1" applyAlignment="1" applyProtection="1">
      <alignment horizontal="center" vertical="center"/>
      <protection locked="0"/>
    </xf>
    <xf numFmtId="10" fontId="16" fillId="3" borderId="8" xfId="2" applyNumberFormat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10" fontId="16" fillId="0" borderId="8" xfId="2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16" fillId="2" borderId="8" xfId="2" applyFont="1" applyFill="1" applyBorder="1" applyAlignment="1" applyProtection="1">
      <alignment horizontal="center" vertical="center"/>
      <protection locked="0"/>
    </xf>
    <xf numFmtId="165" fontId="7" fillId="3" borderId="9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left"/>
    </xf>
    <xf numFmtId="1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>
      <alignment horizontal="center" vertical="center" wrapText="1"/>
    </xf>
    <xf numFmtId="10" fontId="4" fillId="2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0" xfId="1" applyFont="1" applyBorder="1" applyAlignment="1">
      <alignment horizontal="left" wrapText="1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166" fontId="7" fillId="3" borderId="24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  <protection locked="0"/>
    </xf>
    <xf numFmtId="165" fontId="7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5" fillId="0" borderId="23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top"/>
    </xf>
    <xf numFmtId="0" fontId="8" fillId="0" borderId="31" xfId="1" applyFont="1" applyBorder="1" applyAlignment="1">
      <alignment horizontal="center" vertical="top"/>
    </xf>
    <xf numFmtId="0" fontId="8" fillId="0" borderId="32" xfId="1" applyFont="1" applyBorder="1" applyAlignment="1">
      <alignment horizontal="center" vertical="top"/>
    </xf>
    <xf numFmtId="0" fontId="5" fillId="0" borderId="7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 wrapText="1"/>
    </xf>
    <xf numFmtId="0" fontId="2" fillId="0" borderId="2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2" fillId="2" borderId="31" xfId="1" applyFont="1" applyFill="1" applyBorder="1" applyAlignment="1" applyProtection="1">
      <alignment horizontal="center" vertical="center"/>
      <protection locked="0"/>
    </xf>
    <xf numFmtId="10" fontId="2" fillId="3" borderId="31" xfId="1" applyNumberFormat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left" wrapText="1"/>
    </xf>
    <xf numFmtId="0" fontId="2" fillId="4" borderId="8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4" fontId="5" fillId="3" borderId="9" xfId="1" applyNumberFormat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left" wrapText="1"/>
    </xf>
    <xf numFmtId="0" fontId="5" fillId="4" borderId="8" xfId="1" applyFont="1" applyFill="1" applyBorder="1" applyAlignment="1">
      <alignment horizontal="center" vertical="center" wrapText="1"/>
    </xf>
    <xf numFmtId="10" fontId="2" fillId="2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Border="1" applyAlignment="1">
      <alignment horizontal="left"/>
    </xf>
    <xf numFmtId="0" fontId="7" fillId="0" borderId="11" xfId="1" applyFont="1" applyBorder="1" applyAlignment="1">
      <alignment horizontal="left" wrapText="1"/>
    </xf>
    <xf numFmtId="0" fontId="4" fillId="0" borderId="11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/>
    </xf>
    <xf numFmtId="10" fontId="7" fillId="3" borderId="23" xfId="1" applyNumberFormat="1" applyFont="1" applyFill="1" applyBorder="1" applyAlignment="1">
      <alignment horizontal="center" vertical="center"/>
    </xf>
    <xf numFmtId="165" fontId="7" fillId="3" borderId="24" xfId="1" applyNumberFormat="1" applyFont="1" applyFill="1" applyBorder="1" applyAlignment="1">
      <alignment horizontal="center" vertical="center"/>
    </xf>
    <xf numFmtId="0" fontId="4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7" fillId="0" borderId="27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top"/>
    </xf>
    <xf numFmtId="0" fontId="4" fillId="0" borderId="26" xfId="1" applyFont="1" applyBorder="1" applyAlignment="1">
      <alignment horizontal="center" vertical="top"/>
    </xf>
    <xf numFmtId="0" fontId="4" fillId="0" borderId="31" xfId="1" applyFont="1" applyBorder="1" applyAlignment="1">
      <alignment horizontal="center" vertical="top"/>
    </xf>
    <xf numFmtId="0" fontId="4" fillId="0" borderId="32" xfId="1" applyFont="1" applyBorder="1" applyAlignment="1">
      <alignment horizontal="center" vertical="top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10" fontId="4" fillId="3" borderId="20" xfId="1" applyNumberFormat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67" fontId="7" fillId="3" borderId="9" xfId="1" applyNumberFormat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10" fontId="4" fillId="0" borderId="20" xfId="1" applyNumberFormat="1" applyFont="1" applyFill="1" applyBorder="1" applyAlignment="1">
      <alignment horizontal="center" vertical="center"/>
    </xf>
    <xf numFmtId="10" fontId="4" fillId="2" borderId="31" xfId="1" applyNumberFormat="1" applyFont="1" applyFill="1" applyBorder="1" applyAlignment="1" applyProtection="1">
      <alignment horizontal="center" vertical="center"/>
      <protection locked="0"/>
    </xf>
    <xf numFmtId="0" fontId="7" fillId="3" borderId="31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4" fillId="2" borderId="31" xfId="1" applyNumberFormat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0" fontId="7" fillId="3" borderId="20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left"/>
    </xf>
    <xf numFmtId="0" fontId="2" fillId="0" borderId="0" xfId="2" applyFont="1" applyAlignment="1">
      <alignment horizontal="left"/>
    </xf>
    <xf numFmtId="0" fontId="5" fillId="0" borderId="0" xfId="1" applyFont="1" applyFill="1" applyBorder="1" applyAlignment="1"/>
    <xf numFmtId="0" fontId="6" fillId="0" borderId="0" xfId="1" applyFont="1" applyFill="1" applyBorder="1" applyAlignment="1">
      <alignment vertical="top"/>
    </xf>
    <xf numFmtId="0" fontId="7" fillId="0" borderId="1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7" fillId="0" borderId="9" xfId="1" applyFont="1" applyBorder="1" applyAlignment="1">
      <alignment horizontal="center" vertical="top"/>
    </xf>
    <xf numFmtId="0" fontId="7" fillId="4" borderId="18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 wrapText="1"/>
    </xf>
    <xf numFmtId="168" fontId="7" fillId="3" borderId="9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7" fillId="4" borderId="18" xfId="1" applyFont="1" applyFill="1" applyBorder="1" applyAlignment="1">
      <alignment horizontal="left" wrapText="1"/>
    </xf>
    <xf numFmtId="0" fontId="4" fillId="4" borderId="8" xfId="1" applyFont="1" applyFill="1" applyBorder="1" applyAlignment="1">
      <alignment horizontal="left" wrapText="1"/>
    </xf>
    <xf numFmtId="0" fontId="7" fillId="0" borderId="21" xfId="1" applyFont="1" applyBorder="1" applyAlignment="1">
      <alignment horizontal="left" wrapText="1"/>
    </xf>
    <xf numFmtId="0" fontId="4" fillId="0" borderId="11" xfId="1" applyFont="1" applyBorder="1" applyAlignment="1">
      <alignment horizontal="center" vertical="center"/>
    </xf>
    <xf numFmtId="168" fontId="7" fillId="3" borderId="24" xfId="1" applyNumberFormat="1" applyFont="1" applyFill="1" applyBorder="1" applyAlignment="1">
      <alignment horizontal="center" vertical="center"/>
    </xf>
    <xf numFmtId="168" fontId="19" fillId="0" borderId="0" xfId="1" applyNumberFormat="1" applyFont="1" applyFill="1" applyAlignment="1">
      <alignment horizontal="left"/>
    </xf>
    <xf numFmtId="168" fontId="19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wrapText="1"/>
      <protection locked="0"/>
    </xf>
    <xf numFmtId="0" fontId="19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center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right"/>
    </xf>
    <xf numFmtId="168" fontId="2" fillId="0" borderId="0" xfId="1" applyNumberFormat="1" applyFont="1" applyAlignment="1">
      <alignment horizontal="left"/>
    </xf>
    <xf numFmtId="0" fontId="10" fillId="0" borderId="0" xfId="2"/>
    <xf numFmtId="0" fontId="2" fillId="0" borderId="0" xfId="1" applyNumberFormat="1" applyFont="1" applyFill="1" applyBorder="1" applyAlignment="1">
      <alignment horizontal="center" vertical="center" wrapText="1"/>
    </xf>
    <xf numFmtId="0" fontId="10" fillId="0" borderId="0" xfId="2" applyAlignment="1">
      <alignment horizontal="center"/>
    </xf>
    <xf numFmtId="0" fontId="23" fillId="0" borderId="0" xfId="2" applyFont="1"/>
    <xf numFmtId="0" fontId="24" fillId="0" borderId="0" xfId="2" applyFont="1"/>
    <xf numFmtId="0" fontId="2" fillId="0" borderId="0" xfId="3" applyFont="1" applyBorder="1" applyAlignment="1" applyProtection="1">
      <alignment horizontal="left"/>
    </xf>
    <xf numFmtId="0" fontId="26" fillId="0" borderId="0" xfId="4" applyFont="1" applyBorder="1" applyAlignment="1" applyProtection="1">
      <alignment horizontal="left" indent="1"/>
    </xf>
    <xf numFmtId="49" fontId="5" fillId="0" borderId="0" xfId="3" applyNumberFormat="1" applyFont="1" applyFill="1" applyBorder="1" applyAlignment="1" applyProtection="1">
      <alignment horizontal="right"/>
    </xf>
    <xf numFmtId="49" fontId="7" fillId="0" borderId="4" xfId="3" applyNumberFormat="1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0" fontId="27" fillId="0" borderId="7" xfId="3" applyNumberFormat="1" applyFont="1" applyFill="1" applyBorder="1" applyAlignment="1" applyProtection="1">
      <alignment horizontal="center" vertical="center"/>
    </xf>
    <xf numFmtId="0" fontId="27" fillId="0" borderId="9" xfId="3" applyNumberFormat="1" applyFont="1" applyFill="1" applyBorder="1" applyAlignment="1" applyProtection="1">
      <alignment horizontal="center" vertical="center"/>
    </xf>
    <xf numFmtId="0" fontId="4" fillId="0" borderId="7" xfId="5" applyFont="1" applyBorder="1" applyAlignment="1">
      <alignment horizontal="center" vertical="center" wrapText="1"/>
    </xf>
    <xf numFmtId="49" fontId="7" fillId="2" borderId="9" xfId="6" applyNumberFormat="1" applyFont="1" applyBorder="1" applyAlignment="1" applyProtection="1">
      <alignment horizontal="center" vertical="center" wrapText="1"/>
      <protection locked="0"/>
    </xf>
    <xf numFmtId="3" fontId="4" fillId="3" borderId="24" xfId="5" applyNumberFormat="1" applyFont="1" applyFill="1" applyBorder="1" applyAlignment="1" applyProtection="1">
      <alignment horizontal="center" vertical="center" wrapText="1"/>
    </xf>
    <xf numFmtId="169" fontId="4" fillId="3" borderId="41" xfId="5" applyNumberFormat="1" applyFont="1" applyFill="1" applyBorder="1" applyAlignment="1" applyProtection="1">
      <alignment horizontal="center" vertical="center" wrapText="1"/>
    </xf>
    <xf numFmtId="49" fontId="2" fillId="0" borderId="0" xfId="3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4" fontId="2" fillId="0" borderId="0" xfId="6" applyFont="1" applyFill="1" applyBorder="1" applyAlignment="1" applyProtection="1">
      <alignment horizontal="center" vertical="center"/>
    </xf>
    <xf numFmtId="0" fontId="16" fillId="0" borderId="0" xfId="2" applyFont="1"/>
    <xf numFmtId="3" fontId="4" fillId="3" borderId="9" xfId="5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Fill="1" applyBorder="1" applyAlignment="1" applyProtection="1">
      <alignment vertical="center" wrapText="1"/>
    </xf>
    <xf numFmtId="0" fontId="31" fillId="0" borderId="0" xfId="2" applyFont="1" applyAlignment="1">
      <alignment wrapText="1"/>
    </xf>
    <xf numFmtId="170" fontId="7" fillId="3" borderId="24" xfId="5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 applyProtection="1">
      <alignment wrapText="1"/>
      <protection locked="0"/>
    </xf>
    <xf numFmtId="0" fontId="12" fillId="0" borderId="0" xfId="1" applyFont="1" applyAlignment="1">
      <alignment horizont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/>
      <protection locked="0"/>
    </xf>
    <xf numFmtId="0" fontId="6" fillId="0" borderId="2" xfId="1" applyFont="1" applyFill="1" applyBorder="1" applyAlignment="1">
      <alignment horizontal="center" vertical="top"/>
    </xf>
    <xf numFmtId="0" fontId="3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3" fillId="0" borderId="0" xfId="1" applyNumberFormat="1" applyFont="1" applyBorder="1" applyAlignment="1">
      <alignment horizontal="center" wrapText="1"/>
    </xf>
    <xf numFmtId="0" fontId="3" fillId="0" borderId="0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>
      <alignment horizontal="center" vertical="top"/>
    </xf>
    <xf numFmtId="0" fontId="4" fillId="0" borderId="12" xfId="1" applyNumberFormat="1" applyFont="1" applyBorder="1" applyAlignment="1">
      <alignment horizontal="left" vertical="center" wrapText="1"/>
    </xf>
    <xf numFmtId="0" fontId="4" fillId="0" borderId="13" xfId="1" applyNumberFormat="1" applyFont="1" applyBorder="1" applyAlignment="1">
      <alignment horizontal="left" vertical="center" wrapText="1"/>
    </xf>
    <xf numFmtId="0" fontId="4" fillId="0" borderId="14" xfId="1" applyNumberFormat="1" applyFont="1" applyBorder="1" applyAlignment="1">
      <alignment horizontal="left" vertical="center" wrapText="1"/>
    </xf>
    <xf numFmtId="0" fontId="4" fillId="0" borderId="18" xfId="1" applyNumberFormat="1" applyFont="1" applyBorder="1" applyAlignment="1">
      <alignment horizontal="left" vertical="center" wrapText="1"/>
    </xf>
    <xf numFmtId="0" fontId="4" fillId="0" borderId="19" xfId="1" applyNumberFormat="1" applyFont="1" applyBorder="1" applyAlignment="1">
      <alignment horizontal="left" vertical="center" wrapText="1"/>
    </xf>
    <xf numFmtId="0" fontId="7" fillId="0" borderId="21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2" xfId="1" applyNumberFormat="1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top"/>
    </xf>
    <xf numFmtId="0" fontId="7" fillId="3" borderId="8" xfId="1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3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/>
      <protection locked="0"/>
    </xf>
    <xf numFmtId="0" fontId="8" fillId="0" borderId="30" xfId="1" applyFont="1" applyBorder="1" applyAlignment="1">
      <alignment horizontal="center" vertical="top"/>
    </xf>
    <xf numFmtId="0" fontId="8" fillId="0" borderId="26" xfId="1" applyFont="1" applyBorder="1" applyAlignment="1">
      <alignment horizontal="center" vertical="top"/>
    </xf>
    <xf numFmtId="0" fontId="6" fillId="0" borderId="0" xfId="1" applyFont="1" applyBorder="1" applyAlignment="1" applyProtection="1">
      <alignment horizontal="center" vertical="top"/>
      <protection locked="0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justify" wrapText="1"/>
    </xf>
    <xf numFmtId="0" fontId="6" fillId="0" borderId="0" xfId="1" applyFont="1" applyBorder="1" applyAlignment="1">
      <alignment horizontal="justify" wrapText="1"/>
    </xf>
    <xf numFmtId="0" fontId="3" fillId="0" borderId="0" xfId="1" applyFont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/>
      <protection locked="0"/>
    </xf>
    <xf numFmtId="0" fontId="7" fillId="0" borderId="3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left" vertical="center" wrapText="1"/>
    </xf>
    <xf numFmtId="0" fontId="7" fillId="0" borderId="37" xfId="1" applyFont="1" applyBorder="1" applyAlignment="1">
      <alignment horizontal="left" vertical="center" wrapText="1"/>
    </xf>
    <xf numFmtId="0" fontId="4" fillId="0" borderId="8" xfId="5" applyFont="1" applyBorder="1" applyAlignment="1">
      <alignment vertical="center" wrapText="1"/>
    </xf>
    <xf numFmtId="0" fontId="22" fillId="0" borderId="0" xfId="2" applyFont="1" applyAlignment="1">
      <alignment horizontal="center" wrapText="1"/>
    </xf>
    <xf numFmtId="0" fontId="3" fillId="0" borderId="0" xfId="2" applyFont="1" applyBorder="1" applyAlignment="1">
      <alignment horizontal="center" vertical="top"/>
    </xf>
    <xf numFmtId="0" fontId="7" fillId="5" borderId="38" xfId="3" applyNumberFormat="1" applyFont="1" applyFill="1" applyBorder="1" applyAlignment="1" applyProtection="1">
      <alignment horizontal="center" vertical="center" wrapText="1"/>
    </xf>
    <xf numFmtId="0" fontId="7" fillId="5" borderId="39" xfId="3" applyNumberFormat="1" applyFont="1" applyFill="1" applyBorder="1" applyAlignment="1" applyProtection="1">
      <alignment horizontal="center" vertical="center" wrapText="1"/>
    </xf>
    <xf numFmtId="0" fontId="7" fillId="5" borderId="40" xfId="3" applyNumberFormat="1" applyFont="1" applyFill="1" applyBorder="1" applyAlignment="1" applyProtection="1">
      <alignment horizontal="center" vertical="center" wrapText="1"/>
    </xf>
    <xf numFmtId="49" fontId="7" fillId="0" borderId="5" xfId="3" applyNumberFormat="1" applyFont="1" applyFill="1" applyBorder="1" applyAlignment="1" applyProtection="1">
      <alignment horizontal="center" vertical="center" wrapText="1"/>
    </xf>
    <xf numFmtId="0" fontId="27" fillId="0" borderId="8" xfId="3" applyNumberFormat="1" applyFont="1" applyFill="1" applyBorder="1" applyAlignment="1" applyProtection="1">
      <alignment horizontal="center" vertical="center"/>
    </xf>
    <xf numFmtId="0" fontId="7" fillId="0" borderId="10" xfId="5" applyFont="1" applyBorder="1" applyAlignment="1">
      <alignment horizontal="right" vertical="center" wrapText="1"/>
    </xf>
    <xf numFmtId="0" fontId="7" fillId="0" borderId="11" xfId="5" applyFont="1" applyBorder="1" applyAlignment="1">
      <alignment horizontal="right" vertical="center" wrapText="1"/>
    </xf>
    <xf numFmtId="0" fontId="7" fillId="0" borderId="34" xfId="5" applyFont="1" applyBorder="1" applyAlignment="1">
      <alignment horizontal="right" vertical="center" wrapText="1"/>
    </xf>
    <xf numFmtId="0" fontId="7" fillId="0" borderId="28" xfId="5" applyFont="1" applyBorder="1" applyAlignment="1">
      <alignment horizontal="right" vertical="center" wrapText="1"/>
    </xf>
    <xf numFmtId="0" fontId="7" fillId="0" borderId="7" xfId="5" applyFont="1" applyBorder="1" applyAlignment="1">
      <alignment horizontal="right" vertical="center" wrapText="1"/>
    </xf>
    <xf numFmtId="0" fontId="7" fillId="0" borderId="8" xfId="5" applyFont="1" applyBorder="1" applyAlignment="1">
      <alignment horizontal="right" vertical="center" wrapText="1"/>
    </xf>
    <xf numFmtId="0" fontId="3" fillId="0" borderId="0" xfId="3" applyFont="1" applyAlignment="1" applyProtection="1">
      <alignment horizontal="center" wrapText="1"/>
      <protection locked="0"/>
    </xf>
    <xf numFmtId="0" fontId="7" fillId="5" borderId="4" xfId="3" applyNumberFormat="1" applyFont="1" applyFill="1" applyBorder="1" applyAlignment="1" applyProtection="1">
      <alignment horizontal="center" vertical="center" wrapText="1"/>
    </xf>
    <xf numFmtId="0" fontId="7" fillId="5" borderId="5" xfId="3" applyNumberFormat="1" applyFont="1" applyFill="1" applyBorder="1" applyAlignment="1" applyProtection="1">
      <alignment horizontal="center" vertical="center" wrapText="1"/>
    </xf>
    <xf numFmtId="0" fontId="7" fillId="5" borderId="6" xfId="3" applyNumberFormat="1" applyFont="1" applyFill="1" applyBorder="1" applyAlignment="1" applyProtection="1">
      <alignment horizontal="center" vertical="center" wrapText="1"/>
    </xf>
  </cellXfs>
  <cellStyles count="7">
    <cellStyle name="Гиперссылка 2" xfId="4"/>
    <cellStyle name="Значение" xfId="6"/>
    <cellStyle name="Обычный" xfId="0" builtinId="0"/>
    <cellStyle name="Обычный 14" xfId="3"/>
    <cellStyle name="Обычный 2" xfId="1"/>
    <cellStyle name="Обычный 8" xfId="2"/>
    <cellStyle name="Обычный_ПоказТехприсоед (Птпр)" xfId="5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5/&#1069;&#1083;&#1077;&#1082;&#1090;&#1088;&#1086;&#1085;&#1085;&#1099;&#1077;%20&#1092;&#1086;&#1088;&#1084;&#1072;&#1090;&#1099;/EE.CALC.QUALITY.2.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0;&#1054;%20&#1042;&#1050;&#1057;%20135/0_&#1060;&#1086;&#1088;&#1084;&#1072;%203%20&#1042;&#1050;&#1057;%20&#1086;&#1090;%20&#1044;&#1062;&#1058;%20&#1086;&#1090;%2015_06_2012/FORM3.2013%20-%20&#1042;&#1050;&#1057;%20&#1054;&#1040;&#10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--&#1087;&#1082;\public\&#1050;&#1054;&#1058;&#1051;&#1054;&#1042;&#1054;&#1049;%20&#1058;&#1040;&#1056;&#1048;&#1060;%202011\&#1055;&#1088;&#1077;&#1076;&#1074;&#1072;&#1088;&#1080;&#1090;&#1077;&#1083;&#1100;&#1085;&#1072;&#1103;%20&#1101;&#1082;&#1089;&#1087;&#1077;&#1088;&#1090;&#1080;&#1079;&#1072;\&#1056;&#1086;&#1084;&#1072;&#1085;&#1086;&#1074;\&#1043;&#1091;&#1089;&#1100;\4%20&#1069;&#1069;_&#1055;&#1088;&#1086;&#1095;&#1080;&#1077;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80;&#1074;&#1072;&#1085;&#1086;&#1074;/&#1052;&#1086;&#1080;%20&#1076;&#1086;&#1082;&#1091;&#1084;&#1077;&#1085;&#1090;&#1099;/Downloads/&#1069;&#1082;&#1089;&#1087;&#1077;&#1088;&#1090;&#1080;&#1079;&#1072;%202014%20&#1075;&#1086;&#1076;/&#1060;&#1086;&#1088;&#1084;&#1072;&#1090;&#1099;%20&#1085;&#1072;%202014%20&#1075;&#1086;&#1076;/&#1069;&#1083;&#1077;&#1082;&#1090;&#1088;&#1086;&#1085;&#1085;&#1099;&#1081;%20&#1092;&#1086;&#1088;&#1084;&#1072;&#1090;%20&#1085;&#1072;%202014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kol_1/Desktop/&#1050;&#1086;&#1087;&#1080;&#1103;%20&#1064;&#1072;&#1073;&#1083;&#1086;&#1085;%20&#1058;&#1057;&#1054;-19.0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5/&#1069;&#1083;&#1077;&#1082;&#1090;&#1088;&#1086;&#1085;&#1085;&#1099;&#1077;%20&#1092;&#1086;&#1088;&#1084;&#1072;&#1090;&#1099;/&#1096;&#1072;&#1073;&#1083;&#1086;&#1085;&#1099;%20&#1045;&#1048;&#1040;&#1057;/PREDEL.PEREDACHA.LIM2014(v1.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0;&#1054;&#1058;&#1051;&#1054;&#1042;&#1054;&#1049;%20&#1058;&#1040;&#1056;&#1048;&#1060;%202018\&#1069;&#1082;&#1089;&#1087;&#1077;&#1088;&#1080;&#1079;&#1072;%202018%20&#1075;&#1086;&#1076;\&#1046;&#1077;&#1088;&#1077;&#1093;&#1086;&#1074;%202018\&#1050;&#1086;&#1089;&#1090;&#1077;&#1088;&#1077;&#1074;&#1089;&#1082;&#1080;&#1077;%20&#1043;&#1069;&#1057;\&#1050;&#1086;&#1089;&#1090;&#1077;&#1088;&#1077;&#1074;&#1086;%20201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>
        <row r="2">
          <cell r="B2" t="str">
            <v>Версия 1.2</v>
          </cell>
        </row>
      </sheetData>
      <sheetData sheetId="2"/>
      <sheetData sheetId="3"/>
      <sheetData sheetId="4"/>
      <sheetData sheetId="5">
        <row r="11">
          <cell r="F11">
            <v>2010</v>
          </cell>
        </row>
        <row r="15">
          <cell r="F15" t="str">
            <v>Ордена "Знак Почета" ОАО "Сетка"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Алтайский край</v>
          </cell>
        </row>
        <row r="2">
          <cell r="B2" t="str">
            <v>Амурская область</v>
          </cell>
          <cell r="E2">
            <v>2010</v>
          </cell>
        </row>
        <row r="3">
          <cell r="B3" t="str">
            <v>Архангельская область</v>
          </cell>
          <cell r="E3">
            <v>2011</v>
          </cell>
        </row>
        <row r="4">
          <cell r="B4" t="str">
            <v>Астраханская область</v>
          </cell>
          <cell r="E4">
            <v>2012</v>
          </cell>
        </row>
        <row r="5">
          <cell r="B5" t="str">
            <v>Белгородская область</v>
          </cell>
          <cell r="E5">
            <v>2013</v>
          </cell>
        </row>
        <row r="6">
          <cell r="B6" t="str">
            <v>Брянская область</v>
          </cell>
          <cell r="E6">
            <v>2014</v>
          </cell>
        </row>
        <row r="7">
          <cell r="B7" t="str">
            <v>Владимирская область</v>
          </cell>
          <cell r="E7">
            <v>2015</v>
          </cell>
        </row>
        <row r="8">
          <cell r="B8" t="str">
            <v>Волгоградская область</v>
          </cell>
          <cell r="E8">
            <v>2016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20"/>
      <sheetData sheetId="21"/>
      <sheetData sheetId="22"/>
      <sheetData sheetId="23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07">
          <cell r="B107" t="str">
            <v>Володарский муниципальный район</v>
          </cell>
        </row>
        <row r="108">
          <cell r="B108" t="str">
            <v>Город Володарск</v>
          </cell>
        </row>
        <row r="109">
          <cell r="B109" t="str">
            <v>Золинский сельсовет</v>
          </cell>
        </row>
        <row r="110">
          <cell r="B110" t="str">
            <v>Ильинский сельсовет</v>
          </cell>
        </row>
        <row r="111">
          <cell r="B111" t="str">
            <v>Мулинский сельсовет</v>
          </cell>
        </row>
        <row r="112">
          <cell r="B112" t="str">
            <v>Рабочий поселок Ильиногорск</v>
          </cell>
        </row>
        <row r="113">
          <cell r="B113" t="str">
            <v>Рабочий поселок Красная Горка</v>
          </cell>
        </row>
        <row r="114">
          <cell r="B114" t="str">
            <v>Рабочий поселок Решетиха</v>
          </cell>
        </row>
        <row r="115">
          <cell r="B115" t="str">
            <v>Рабочий поселок Смолино</v>
          </cell>
        </row>
        <row r="116">
          <cell r="B116" t="str">
            <v>Рабочий поселок Фролищи</v>
          </cell>
        </row>
        <row r="117">
          <cell r="B117" t="str">
            <v>Рабочий поселок Центральный</v>
          </cell>
        </row>
        <row r="118">
          <cell r="B118" t="str">
            <v>Рабочий поселок Юганец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  <row r="43">
          <cell r="G43">
            <v>6</v>
          </cell>
        </row>
        <row r="44">
          <cell r="G44">
            <v>48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  <row r="22">
          <cell r="D22">
            <v>2516.5</v>
          </cell>
          <cell r="I22">
            <v>8.8000000000000007</v>
          </cell>
        </row>
        <row r="23">
          <cell r="D23">
            <v>332.9</v>
          </cell>
          <cell r="I23">
            <v>4.0999999999999996</v>
          </cell>
        </row>
      </sheetData>
      <sheetData sheetId="6">
        <row r="8">
          <cell r="C8">
            <v>4235.3</v>
          </cell>
          <cell r="D8">
            <v>4235.3</v>
          </cell>
          <cell r="E8">
            <v>4235.3</v>
          </cell>
          <cell r="F8">
            <v>4235.3</v>
          </cell>
          <cell r="G8">
            <v>4235.3</v>
          </cell>
        </row>
        <row r="14">
          <cell r="C14">
            <v>72.900000000000006</v>
          </cell>
          <cell r="D14">
            <v>13.1</v>
          </cell>
          <cell r="E14">
            <v>72.900000000000006</v>
          </cell>
          <cell r="F14">
            <v>12.9</v>
          </cell>
          <cell r="G14">
            <v>12.9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  <cell r="C10">
            <v>70.400000000000006</v>
          </cell>
        </row>
        <row r="11">
          <cell r="A11" t="str">
            <v>провод</v>
          </cell>
          <cell r="C11">
            <v>26.1</v>
          </cell>
        </row>
        <row r="12">
          <cell r="A12" t="str">
            <v>муфты</v>
          </cell>
          <cell r="C12">
            <v>52.3</v>
          </cell>
        </row>
        <row r="13">
          <cell r="A13" t="str">
            <v>счетчики</v>
          </cell>
          <cell r="C13">
            <v>9.6999999999999993</v>
          </cell>
        </row>
        <row r="14">
          <cell r="A14" t="str">
            <v>пускатели магнитные</v>
          </cell>
          <cell r="C14">
            <v>14.6</v>
          </cell>
        </row>
        <row r="15">
          <cell r="A15" t="str">
            <v>автоматические выключатели</v>
          </cell>
          <cell r="C15">
            <v>8.9</v>
          </cell>
        </row>
        <row r="16">
          <cell r="A16" t="str">
            <v>вставки плавкие</v>
          </cell>
          <cell r="C16">
            <v>5.3</v>
          </cell>
        </row>
        <row r="17">
          <cell r="A17" t="str">
            <v>трансформаторы</v>
          </cell>
          <cell r="C17">
            <v>3.1</v>
          </cell>
        </row>
        <row r="19">
          <cell r="E19">
            <v>276.8</v>
          </cell>
          <cell r="F19">
            <v>276.8</v>
          </cell>
        </row>
        <row r="21">
          <cell r="B21">
            <v>255.6</v>
          </cell>
          <cell r="D21">
            <v>276.8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  <row r="11">
          <cell r="A11" t="str">
            <v>Аренда подстанции</v>
          </cell>
          <cell r="B11">
            <v>50.8</v>
          </cell>
          <cell r="C11">
            <v>50.8</v>
          </cell>
          <cell r="E11">
            <v>60</v>
          </cell>
          <cell r="F11">
            <v>60</v>
          </cell>
        </row>
        <row r="12">
          <cell r="A12" t="str">
            <v>Экспертиза тарифов</v>
          </cell>
          <cell r="B12">
            <v>45</v>
          </cell>
          <cell r="C12">
            <v>45</v>
          </cell>
          <cell r="E12">
            <v>54.1</v>
          </cell>
          <cell r="F12">
            <v>54.1</v>
          </cell>
        </row>
        <row r="13">
          <cell r="A13" t="str">
            <v>Расчет норм. технолог. потерь</v>
          </cell>
          <cell r="B13">
            <v>0</v>
          </cell>
          <cell r="C13">
            <v>43.3</v>
          </cell>
          <cell r="E13">
            <v>43.3</v>
          </cell>
          <cell r="F13">
            <v>43.3</v>
          </cell>
        </row>
        <row r="14">
          <cell r="A14" t="str">
            <v>Экспертиза норматив. технолог. потерь</v>
          </cell>
          <cell r="B14">
            <v>31.4</v>
          </cell>
          <cell r="C14">
            <v>49.6</v>
          </cell>
          <cell r="E14">
            <v>49.6</v>
          </cell>
          <cell r="F14">
            <v>49.6</v>
          </cell>
        </row>
        <row r="15">
          <cell r="A15" t="str">
            <v>Услуги сторонних организаций</v>
          </cell>
          <cell r="B15">
            <v>87.9</v>
          </cell>
          <cell r="C15">
            <v>26.2</v>
          </cell>
          <cell r="E15">
            <v>29.1</v>
          </cell>
          <cell r="F15">
            <v>32</v>
          </cell>
        </row>
        <row r="17">
          <cell r="D17">
            <v>180</v>
          </cell>
        </row>
      </sheetData>
      <sheetData sheetId="13">
        <row r="3">
          <cell r="A3" t="str">
            <v>Цеховые расходы _______________________________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Оплата труда ИТР, МОП</v>
          </cell>
          <cell r="C12">
            <v>250.8</v>
          </cell>
          <cell r="E12">
            <v>272.39999999999998</v>
          </cell>
          <cell r="F12">
            <v>344.4</v>
          </cell>
        </row>
        <row r="13">
          <cell r="A13" t="str">
            <v>Отчисления на социальные нужды</v>
          </cell>
          <cell r="C13">
            <v>68.5</v>
          </cell>
          <cell r="E13">
            <v>74.400000000000006</v>
          </cell>
          <cell r="F13">
            <v>94</v>
          </cell>
        </row>
        <row r="14">
          <cell r="A14" t="str">
            <v>Амортизация зданий, сооружений</v>
          </cell>
          <cell r="C14">
            <v>27.2</v>
          </cell>
          <cell r="E14">
            <v>27.2</v>
          </cell>
          <cell r="F14">
            <v>27.2</v>
          </cell>
        </row>
        <row r="15">
          <cell r="A15" t="str">
            <v>Отопление, вода, хоз. стоки</v>
          </cell>
          <cell r="C15">
            <v>81.900000000000006</v>
          </cell>
          <cell r="E15">
            <v>133.9</v>
          </cell>
          <cell r="F15">
            <v>160.1</v>
          </cell>
        </row>
        <row r="16">
          <cell r="A16" t="str">
            <v>Электроэнергия</v>
          </cell>
          <cell r="C16">
            <v>131.4</v>
          </cell>
          <cell r="E16">
            <v>229.5</v>
          </cell>
          <cell r="F16">
            <v>263.25</v>
          </cell>
        </row>
        <row r="17">
          <cell r="A17" t="str">
            <v>Спецодежда</v>
          </cell>
          <cell r="C17">
            <v>12.2</v>
          </cell>
          <cell r="E17">
            <v>13.4</v>
          </cell>
          <cell r="F17">
            <v>13.4</v>
          </cell>
        </row>
        <row r="18">
          <cell r="A18" t="str">
            <v>Услуги цехов завода</v>
          </cell>
          <cell r="C18">
            <v>291.89999999999998</v>
          </cell>
          <cell r="E18">
            <v>296.10000000000002</v>
          </cell>
          <cell r="F18">
            <v>296.10000000000002</v>
          </cell>
        </row>
        <row r="21">
          <cell r="A21" t="str">
            <v>введите название</v>
          </cell>
        </row>
        <row r="23">
          <cell r="B23">
            <v>1019.1</v>
          </cell>
          <cell r="D23">
            <v>1161.8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Общеэксплуатационные расходы</v>
          </cell>
          <cell r="C12">
            <v>495.8</v>
          </cell>
          <cell r="E12">
            <v>679.4</v>
          </cell>
          <cell r="F12">
            <v>679.4</v>
          </cell>
        </row>
        <row r="13">
          <cell r="A13" t="str">
            <v>введите название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  <row r="8">
          <cell r="B8">
            <v>72.900000000000006</v>
          </cell>
          <cell r="C8">
            <v>13.1</v>
          </cell>
          <cell r="D8">
            <v>72.900000000000006</v>
          </cell>
          <cell r="E8">
            <v>12.9</v>
          </cell>
        </row>
        <row r="9">
          <cell r="B9">
            <v>72.900000000000006</v>
          </cell>
          <cell r="C9">
            <v>13.1</v>
          </cell>
          <cell r="D9">
            <v>72.900000000000006</v>
          </cell>
          <cell r="E9">
            <v>12.9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0">
          <cell r="A10" t="str">
            <v>введите название</v>
          </cell>
        </row>
        <row r="11">
          <cell r="A11" t="str">
            <v>премия к 8 Марта</v>
          </cell>
          <cell r="C11">
            <v>3</v>
          </cell>
          <cell r="E11">
            <v>2</v>
          </cell>
          <cell r="F11">
            <v>3</v>
          </cell>
        </row>
        <row r="12">
          <cell r="A12" t="str">
            <v>премия к 23 февраля</v>
          </cell>
          <cell r="C12">
            <v>0</v>
          </cell>
          <cell r="E12">
            <v>0</v>
          </cell>
          <cell r="F12">
            <v>1.8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6">
          <cell r="B26">
            <v>97.8</v>
          </cell>
          <cell r="D26">
            <v>105.9</v>
          </cell>
        </row>
      </sheetData>
      <sheetData sheetId="18">
        <row r="8">
          <cell r="C8">
            <v>1483.1</v>
          </cell>
          <cell r="E8">
            <v>1442.9</v>
          </cell>
          <cell r="F8">
            <v>1402.8</v>
          </cell>
        </row>
        <row r="9">
          <cell r="C9">
            <v>2.1999999999999999E-2</v>
          </cell>
          <cell r="E9">
            <v>2.1999999999999999E-2</v>
          </cell>
          <cell r="F9">
            <v>2.1999999999999999E-2</v>
          </cell>
        </row>
        <row r="10">
          <cell r="B10">
            <v>35.799999999999997</v>
          </cell>
          <cell r="D10">
            <v>35.799999999999997</v>
          </cell>
        </row>
        <row r="13">
          <cell r="F13">
            <v>1.18</v>
          </cell>
        </row>
        <row r="14">
          <cell r="F14">
            <v>0.46</v>
          </cell>
        </row>
        <row r="15">
          <cell r="F15">
            <v>29.22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  <row r="15">
          <cell r="C15">
            <v>38.4</v>
          </cell>
          <cell r="D15">
            <v>8.8000000000000007</v>
          </cell>
          <cell r="E15">
            <v>38.4</v>
          </cell>
          <cell r="F15">
            <v>8.8000000000000007</v>
          </cell>
        </row>
        <row r="16">
          <cell r="C16">
            <v>7</v>
          </cell>
          <cell r="D16">
            <v>4.3</v>
          </cell>
          <cell r="E16">
            <v>7</v>
          </cell>
          <cell r="F16">
            <v>4.0999999999999996</v>
          </cell>
        </row>
        <row r="23">
          <cell r="C23">
            <v>-695.9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x</v>
          </cell>
        </row>
      </sheetData>
      <sheetData sheetId="13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>
        <row r="12">
          <cell r="B12" t="str">
            <v>x</v>
          </cell>
        </row>
      </sheetData>
      <sheetData sheetId="15"/>
      <sheetData sheetId="16"/>
      <sheetData sheetId="17">
        <row r="9">
          <cell r="A9" t="str">
            <v xml:space="preserve">договор  с _____ от_____№  __ </v>
          </cell>
        </row>
      </sheetData>
      <sheetData sheetId="18"/>
      <sheetData sheetId="19"/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E7" t="str">
            <v>Январь</v>
          </cell>
        </row>
      </sheetData>
      <sheetData sheetId="3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Соответствие критериям"/>
      <sheetName val="Баланс энергии"/>
      <sheetName val="Баланс мощности"/>
      <sheetName val="УЕ ВЛЭП  2017-2024"/>
      <sheetName val="УЕ ТП 2017-2024"/>
      <sheetName val="Подконтрольные расходы"/>
      <sheetName val="материалы"/>
      <sheetName val="план ремонтов"/>
      <sheetName val="Сводная ремонт"/>
      <sheetName val="численность"/>
      <sheetName val="П.1.16. оплата труда ОПР"/>
      <sheetName val="УПХ"/>
      <sheetName val="УНПХ"/>
      <sheetName val="Страхов"/>
      <sheetName val="Обуч"/>
      <sheetName val="ОТ и ТБ"/>
      <sheetName val="Команд"/>
      <sheetName val="Услуги банков"/>
      <sheetName val="Прочие ПР"/>
      <sheetName val="Расходы по кол дог"/>
      <sheetName val="другие расходы прибыль"/>
      <sheetName val="Расчет аморт. max срок "/>
      <sheetName val="Ввод выбытие ОС  "/>
      <sheetName val="Свод по амортизации"/>
      <sheetName val="Страховые взнос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. на окр. среду "/>
      <sheetName val="Услуги ФСК"/>
      <sheetName val="Прочие НР"/>
      <sheetName val=" КВЛ"/>
      <sheetName val="Выпадающий доход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ПО"/>
      <sheetName val="Корр.НВВ"/>
      <sheetName val="Корр. НР"/>
      <sheetName val="Корр. ИП"/>
      <sheetName val="Корр. КНК"/>
      <sheetName val=" НВВ содержание"/>
      <sheetName val="НВВ по данным предпр."/>
      <sheetName val="НВВ по данным экспертов"/>
      <sheetName val="НВВ на потери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форма 3 "/>
      <sheetName val="TEHSHEET"/>
      <sheetName val="Лист1"/>
      <sheetName val="НВВ для шаблона ЕИАС предел"/>
      <sheetName val="НВВ для шаблона ЕИАС отчет"/>
      <sheetName val="долг. параметры"/>
    </sheetNames>
    <sheetDataSet>
      <sheetData sheetId="0"/>
      <sheetData sheetId="1">
        <row r="13">
          <cell r="C13" t="str">
            <v>ООО "ЭнергоСтрой"</v>
          </cell>
        </row>
        <row r="21">
          <cell r="C21" t="str">
            <v>Игошин Владимир Александрович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F16">
            <v>15000</v>
          </cell>
          <cell r="H16">
            <v>0</v>
          </cell>
          <cell r="I16">
            <v>0</v>
          </cell>
        </row>
        <row r="18">
          <cell r="I18">
            <v>0</v>
          </cell>
        </row>
        <row r="19">
          <cell r="F19">
            <v>0</v>
          </cell>
          <cell r="H19">
            <v>0</v>
          </cell>
        </row>
        <row r="21">
          <cell r="I21">
            <v>0</v>
          </cell>
        </row>
        <row r="22">
          <cell r="F22">
            <v>0</v>
          </cell>
          <cell r="H22">
            <v>0</v>
          </cell>
        </row>
        <row r="24">
          <cell r="I24">
            <v>0</v>
          </cell>
        </row>
        <row r="25">
          <cell r="F25">
            <v>0</v>
          </cell>
          <cell r="H25">
            <v>0</v>
          </cell>
        </row>
        <row r="27">
          <cell r="I27">
            <v>0</v>
          </cell>
        </row>
        <row r="28">
          <cell r="F28">
            <v>0</v>
          </cell>
          <cell r="H28">
            <v>0</v>
          </cell>
        </row>
        <row r="30">
          <cell r="I30">
            <v>0</v>
          </cell>
        </row>
        <row r="31">
          <cell r="F31">
            <v>0</v>
          </cell>
          <cell r="H31">
            <v>0</v>
          </cell>
        </row>
        <row r="33">
          <cell r="I33">
            <v>0</v>
          </cell>
        </row>
        <row r="34">
          <cell r="F34">
            <v>19500</v>
          </cell>
          <cell r="H34">
            <v>0</v>
          </cell>
        </row>
        <row r="38">
          <cell r="F38">
            <v>383.7</v>
          </cell>
          <cell r="H38">
            <v>0</v>
          </cell>
          <cell r="I38">
            <v>0</v>
          </cell>
        </row>
        <row r="40">
          <cell r="F40">
            <v>695</v>
          </cell>
          <cell r="H40">
            <v>0</v>
          </cell>
          <cell r="I40">
            <v>0</v>
          </cell>
        </row>
        <row r="41">
          <cell r="G41">
            <v>3791.8919689876161</v>
          </cell>
        </row>
        <row r="42">
          <cell r="G42" t="str">
            <v>х</v>
          </cell>
        </row>
      </sheetData>
      <sheetData sheetId="13">
        <row r="10">
          <cell r="G10">
            <v>0</v>
          </cell>
          <cell r="H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0</v>
          </cell>
          <cell r="H29">
            <v>0</v>
          </cell>
        </row>
        <row r="30">
          <cell r="G30">
            <v>0</v>
          </cell>
          <cell r="H30">
            <v>0</v>
          </cell>
        </row>
        <row r="31">
          <cell r="G31">
            <v>0</v>
          </cell>
          <cell r="H31">
            <v>0</v>
          </cell>
        </row>
        <row r="32">
          <cell r="G32">
            <v>0</v>
          </cell>
          <cell r="H32">
            <v>0</v>
          </cell>
        </row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35">
          <cell r="G35">
            <v>0</v>
          </cell>
          <cell r="H35">
            <v>0</v>
          </cell>
        </row>
        <row r="36">
          <cell r="G36">
            <v>0</v>
          </cell>
          <cell r="H36">
            <v>0</v>
          </cell>
        </row>
        <row r="37">
          <cell r="G37">
            <v>0</v>
          </cell>
          <cell r="H37">
            <v>0</v>
          </cell>
        </row>
        <row r="38">
          <cell r="G38">
            <v>0</v>
          </cell>
          <cell r="H38">
            <v>0</v>
          </cell>
        </row>
        <row r="39"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G47">
            <v>0</v>
          </cell>
          <cell r="H47">
            <v>0</v>
          </cell>
        </row>
        <row r="48">
          <cell r="G48">
            <v>0</v>
          </cell>
          <cell r="H48">
            <v>0</v>
          </cell>
        </row>
        <row r="49">
          <cell r="G49">
            <v>0</v>
          </cell>
          <cell r="H49">
            <v>0</v>
          </cell>
        </row>
        <row r="50">
          <cell r="G50">
            <v>0</v>
          </cell>
          <cell r="H50">
            <v>0</v>
          </cell>
        </row>
        <row r="51">
          <cell r="G51">
            <v>0</v>
          </cell>
          <cell r="H51">
            <v>0</v>
          </cell>
        </row>
        <row r="52">
          <cell r="G52">
            <v>0</v>
          </cell>
          <cell r="H52">
            <v>0</v>
          </cell>
        </row>
        <row r="53">
          <cell r="G53">
            <v>0</v>
          </cell>
          <cell r="H53">
            <v>0</v>
          </cell>
        </row>
        <row r="54">
          <cell r="G54">
            <v>0</v>
          </cell>
          <cell r="H54">
            <v>0</v>
          </cell>
        </row>
        <row r="55">
          <cell r="G55">
            <v>0</v>
          </cell>
          <cell r="H55">
            <v>0</v>
          </cell>
        </row>
        <row r="56">
          <cell r="G56">
            <v>0</v>
          </cell>
          <cell r="H56">
            <v>0</v>
          </cell>
        </row>
        <row r="57">
          <cell r="G57">
            <v>0</v>
          </cell>
          <cell r="H57">
            <v>0</v>
          </cell>
        </row>
        <row r="58">
          <cell r="G58">
            <v>0</v>
          </cell>
          <cell r="H58">
            <v>0</v>
          </cell>
        </row>
        <row r="59">
          <cell r="G59">
            <v>0</v>
          </cell>
          <cell r="H59">
            <v>0</v>
          </cell>
        </row>
        <row r="60"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2">
          <cell r="G62">
            <v>0</v>
          </cell>
          <cell r="H62">
            <v>0</v>
          </cell>
        </row>
        <row r="63">
          <cell r="G63">
            <v>0</v>
          </cell>
          <cell r="H63">
            <v>0</v>
          </cell>
        </row>
        <row r="64">
          <cell r="G64">
            <v>0</v>
          </cell>
          <cell r="H64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  <row r="73">
          <cell r="A73">
            <v>0</v>
          </cell>
          <cell r="E73">
            <v>0</v>
          </cell>
          <cell r="G73">
            <v>0</v>
          </cell>
          <cell r="H73">
            <v>0</v>
          </cell>
        </row>
        <row r="74">
          <cell r="A74" t="str">
            <v>договор  с _____ от_____№  __ на_________</v>
          </cell>
          <cell r="E74">
            <v>0</v>
          </cell>
          <cell r="G74">
            <v>0</v>
          </cell>
          <cell r="H74">
            <v>0</v>
          </cell>
        </row>
        <row r="75">
          <cell r="A75" t="str">
            <v>договор  с _____ от_____№  __ на_________</v>
          </cell>
          <cell r="E75">
            <v>0</v>
          </cell>
          <cell r="G75">
            <v>0</v>
          </cell>
          <cell r="H75">
            <v>0</v>
          </cell>
        </row>
        <row r="76">
          <cell r="A76" t="str">
            <v>договор  с _____ от_____№  __ на_________</v>
          </cell>
          <cell r="E76">
            <v>0</v>
          </cell>
          <cell r="G76">
            <v>0</v>
          </cell>
          <cell r="H76">
            <v>0</v>
          </cell>
        </row>
        <row r="77">
          <cell r="A77" t="str">
            <v>договор  с _____ от_____№  __ на_________</v>
          </cell>
          <cell r="E77">
            <v>0</v>
          </cell>
          <cell r="G77">
            <v>0</v>
          </cell>
          <cell r="H77">
            <v>0</v>
          </cell>
        </row>
        <row r="78">
          <cell r="A78" t="str">
            <v>договор  с _____ от_____№  __ на_________</v>
          </cell>
          <cell r="E78">
            <v>0</v>
          </cell>
          <cell r="G78">
            <v>0</v>
          </cell>
          <cell r="H78">
            <v>0</v>
          </cell>
        </row>
        <row r="88">
          <cell r="A88" t="str">
            <v>За наличный расчет (авансовые отчеты) 2017 г.</v>
          </cell>
          <cell r="E88">
            <v>0</v>
          </cell>
          <cell r="G88">
            <v>0</v>
          </cell>
          <cell r="H88">
            <v>0</v>
          </cell>
        </row>
        <row r="117">
          <cell r="A117" t="str">
            <v>Договор ИП Слепокуров К.В. установка опор</v>
          </cell>
          <cell r="E117">
            <v>139.46</v>
          </cell>
          <cell r="G117">
            <v>0</v>
          </cell>
          <cell r="H117">
            <v>0</v>
          </cell>
        </row>
      </sheetData>
      <sheetData sheetId="14">
        <row r="9">
          <cell r="F9" t="str">
            <v>х</v>
          </cell>
        </row>
        <row r="15">
          <cell r="D15" t="str">
            <v>х</v>
          </cell>
          <cell r="F15" t="str">
            <v>х</v>
          </cell>
        </row>
        <row r="19">
          <cell r="D19" t="str">
            <v>х</v>
          </cell>
          <cell r="F19" t="str">
            <v>х</v>
          </cell>
        </row>
        <row r="43">
          <cell r="D43" t="str">
            <v>х</v>
          </cell>
          <cell r="F43" t="str">
            <v>х</v>
          </cell>
        </row>
        <row r="44">
          <cell r="A44" t="str">
            <v>договор с ЕРИЦ 2018 г.</v>
          </cell>
          <cell r="E44">
            <v>42.3</v>
          </cell>
        </row>
        <row r="45">
          <cell r="A45" t="str">
            <v>договор  с ООО "Домовой"</v>
          </cell>
          <cell r="E45">
            <v>33</v>
          </cell>
        </row>
        <row r="46">
          <cell r="A46" t="str">
            <v>услуги натариуса</v>
          </cell>
          <cell r="E46">
            <v>0</v>
          </cell>
        </row>
        <row r="47">
          <cell r="A47" t="str">
            <v>договор  с _____ от_____№  __ на_________</v>
          </cell>
          <cell r="E47">
            <v>0</v>
          </cell>
        </row>
      </sheetData>
      <sheetData sheetId="15">
        <row r="10">
          <cell r="A10" t="str">
            <v xml:space="preserve">договор  с _____ от_____№  __ </v>
          </cell>
          <cell r="E10">
            <v>0</v>
          </cell>
          <cell r="G10">
            <v>0</v>
          </cell>
          <cell r="H10">
            <v>0</v>
          </cell>
        </row>
        <row r="11">
          <cell r="A11" t="str">
            <v xml:space="preserve">договор  с _____ от_____№  __ </v>
          </cell>
          <cell r="E11">
            <v>0</v>
          </cell>
          <cell r="G11">
            <v>0</v>
          </cell>
          <cell r="H11">
            <v>0</v>
          </cell>
        </row>
        <row r="12">
          <cell r="A12" t="str">
            <v xml:space="preserve">договор  с _____ от_____№  __ </v>
          </cell>
          <cell r="E12">
            <v>0</v>
          </cell>
          <cell r="G12">
            <v>0</v>
          </cell>
          <cell r="H12">
            <v>0</v>
          </cell>
        </row>
        <row r="15">
          <cell r="A15" t="str">
            <v xml:space="preserve">договор  с _____ от_____№  __ </v>
          </cell>
          <cell r="E15">
            <v>0</v>
          </cell>
          <cell r="G15">
            <v>0</v>
          </cell>
          <cell r="H15">
            <v>0</v>
          </cell>
        </row>
        <row r="16">
          <cell r="A16" t="str">
            <v xml:space="preserve">договор  с _____ от_____№  __ </v>
          </cell>
          <cell r="E16">
            <v>0</v>
          </cell>
          <cell r="G16">
            <v>0</v>
          </cell>
          <cell r="H16">
            <v>0</v>
          </cell>
        </row>
        <row r="19">
          <cell r="A19" t="str">
            <v>Сервис РезервМММ №5006719729 от 25.12.2018</v>
          </cell>
          <cell r="E19">
            <v>5.2797999999999998</v>
          </cell>
          <cell r="G19">
            <v>0</v>
          </cell>
          <cell r="H19">
            <v>0</v>
          </cell>
        </row>
        <row r="20">
          <cell r="A20" t="str">
            <v>Сервис Резерв ЕЕЕ №1024719511 от 25.12.2017</v>
          </cell>
          <cell r="E20">
            <v>0</v>
          </cell>
          <cell r="G20">
            <v>0</v>
          </cell>
          <cell r="H20">
            <v>0</v>
          </cell>
        </row>
        <row r="21">
          <cell r="A21" t="str">
            <v>Сервис Резерв ЕЕЕ №1019763807 от 14.09.2017</v>
          </cell>
          <cell r="E21">
            <v>0</v>
          </cell>
          <cell r="G21">
            <v>0</v>
          </cell>
          <cell r="H21">
            <v>0</v>
          </cell>
        </row>
        <row r="22">
          <cell r="A22" t="str">
            <v>Сервис Резерв ЕЕЕ №1017704202 от 01.08.2017</v>
          </cell>
          <cell r="E22">
            <v>0</v>
          </cell>
          <cell r="G22">
            <v>0</v>
          </cell>
          <cell r="H22">
            <v>0</v>
          </cell>
        </row>
        <row r="23">
          <cell r="A23" t="str">
            <v>Сервис РезервМММ №5001159967 от 31.07.2018</v>
          </cell>
          <cell r="E23">
            <v>5.1954200000000004</v>
          </cell>
          <cell r="G23">
            <v>0</v>
          </cell>
          <cell r="H23">
            <v>0</v>
          </cell>
        </row>
        <row r="24">
          <cell r="A24" t="str">
            <v>Сервис РезервМММ №5002295523 от 14.09.2018</v>
          </cell>
          <cell r="E24">
            <v>5.8344300000000002</v>
          </cell>
          <cell r="G24">
            <v>0</v>
          </cell>
          <cell r="H24">
            <v>0</v>
          </cell>
        </row>
        <row r="25">
          <cell r="A25" t="str">
            <v>Данные полиса</v>
          </cell>
          <cell r="E25">
            <v>0</v>
          </cell>
          <cell r="G25">
            <v>0</v>
          </cell>
          <cell r="H25">
            <v>0</v>
          </cell>
        </row>
        <row r="28">
          <cell r="E28">
            <v>55.14996</v>
          </cell>
        </row>
        <row r="29">
          <cell r="E2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9">
          <cell r="C9">
            <v>0</v>
          </cell>
          <cell r="D9">
            <v>316</v>
          </cell>
        </row>
        <row r="10">
          <cell r="D10">
            <v>316</v>
          </cell>
        </row>
        <row r="11">
          <cell r="D11">
            <v>395</v>
          </cell>
        </row>
        <row r="12">
          <cell r="D12">
            <v>395</v>
          </cell>
        </row>
        <row r="13">
          <cell r="D13">
            <v>395</v>
          </cell>
        </row>
        <row r="14">
          <cell r="D14">
            <v>395</v>
          </cell>
        </row>
        <row r="15">
          <cell r="D15">
            <v>418</v>
          </cell>
        </row>
        <row r="16">
          <cell r="D16">
            <v>418</v>
          </cell>
        </row>
        <row r="17">
          <cell r="D17">
            <v>418</v>
          </cell>
        </row>
        <row r="18">
          <cell r="D18">
            <v>418</v>
          </cell>
        </row>
        <row r="19">
          <cell r="D19">
            <v>467</v>
          </cell>
        </row>
        <row r="20">
          <cell r="D20">
            <v>467</v>
          </cell>
        </row>
      </sheetData>
      <sheetData sheetId="58"/>
      <sheetData sheetId="59">
        <row r="31">
          <cell r="H31">
            <v>2</v>
          </cell>
        </row>
      </sheetData>
      <sheetData sheetId="60">
        <row r="25">
          <cell r="H25">
            <v>0.42499999999999999</v>
          </cell>
        </row>
      </sheetData>
      <sheetData sheetId="61">
        <row r="32">
          <cell r="H32">
            <v>1.7333333333333332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>
        <row r="22">
          <cell r="I22" t="str">
            <v>ООО "Электросистемы"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Соответствие критериям"/>
      <sheetName val="Баланс энергии"/>
      <sheetName val="Баланс мощности"/>
      <sheetName val="УЕ ВЛЭП 2015-2018"/>
      <sheetName val="УЕ ТП 2015-2018"/>
      <sheetName val="Подконтрольные расходы"/>
      <sheetName val="Расчет аморт. max срок  (эксп)"/>
      <sheetName val="Ввод выбытие ОС  "/>
      <sheetName val="Расчет аморт. max срок "/>
      <sheetName val="Справка по ОС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ып. ДЦТ"/>
      <sheetName val="Расчет выпадающих до 15 кВт экс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ПО"/>
      <sheetName val="Корр. НР"/>
      <sheetName val="Корр. ИП"/>
      <sheetName val="Корр. КНК"/>
      <sheetName val=" НВВ содержание"/>
      <sheetName val="НВВ по данным предпр."/>
      <sheetName val="НВВ по данным экспертов"/>
      <sheetName val="НВВ на потери"/>
      <sheetName val="НВВ для шаблона ЕИАС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форма 3 "/>
      <sheetName val="Выбор оценочного балла"/>
      <sheetName val="2016"/>
      <sheetName val="2017"/>
      <sheetName val="анализ бух баланса"/>
      <sheetName val="анализ"/>
    </sheetNames>
    <sheetDataSet>
      <sheetData sheetId="0" refreshError="1"/>
      <sheetData sheetId="1">
        <row r="9">
          <cell r="C9" t="str">
            <v>ООО «Костеревские городские электрические сети»</v>
          </cell>
        </row>
      </sheetData>
      <sheetData sheetId="2" refreshError="1"/>
      <sheetData sheetId="3">
        <row r="9">
          <cell r="C9">
            <v>52.018500000000003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7">
          <cell r="E47">
            <v>45185.227341184713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  <sheetName val="Данные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>
        <row r="15">
          <cell r="C15">
            <v>0</v>
          </cell>
        </row>
      </sheetData>
      <sheetData sheetId="2">
        <row r="15">
          <cell r="C15">
            <v>0</v>
          </cell>
        </row>
      </sheetData>
      <sheetData sheetId="3">
        <row r="15">
          <cell r="C15">
            <v>0</v>
          </cell>
        </row>
      </sheetData>
      <sheetData sheetId="4">
        <row r="15">
          <cell r="C15">
            <v>0</v>
          </cell>
        </row>
      </sheetData>
      <sheetData sheetId="5"/>
      <sheetData sheetId="6"/>
      <sheetData sheetId="7"/>
      <sheetData sheetId="8"/>
      <sheetData sheetId="9">
        <row r="15">
          <cell r="C15">
            <v>0</v>
          </cell>
        </row>
      </sheetData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sapactivexlhiddensheet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0" tint="-0.34998626667073579"/>
  </sheetPr>
  <dimension ref="A1:F30"/>
  <sheetViews>
    <sheetView view="pageBreakPreview" topLeftCell="A2" zoomScale="115" zoomScaleSheetLayoutView="115" workbookViewId="0">
      <selection activeCell="D10" sqref="D10"/>
    </sheetView>
  </sheetViews>
  <sheetFormatPr defaultColWidth="0.85546875" defaultRowHeight="15"/>
  <cols>
    <col min="1" max="1" width="5.7109375" style="22" customWidth="1"/>
    <col min="2" max="2" width="46.42578125" style="22" customWidth="1"/>
    <col min="3" max="3" width="22.28515625" style="22" customWidth="1"/>
    <col min="4" max="4" width="40.7109375" style="22" customWidth="1"/>
    <col min="5" max="16384" width="0.85546875" style="22"/>
  </cols>
  <sheetData>
    <row r="1" spans="1:6" s="1" customFormat="1" ht="15" customHeight="1"/>
    <row r="2" spans="1:6" s="2" customFormat="1" ht="33" customHeight="1">
      <c r="A2" s="196" t="s">
        <v>0</v>
      </c>
      <c r="B2" s="196"/>
      <c r="C2" s="196"/>
      <c r="D2" s="196"/>
    </row>
    <row r="3" spans="1:6" s="2" customFormat="1" ht="18.75">
      <c r="A3" s="3"/>
      <c r="B3" s="3"/>
      <c r="C3" s="4"/>
      <c r="D3" s="3"/>
    </row>
    <row r="4" spans="1:6" s="2" customFormat="1" ht="18.75">
      <c r="A4" s="5"/>
      <c r="B4" s="197" t="str">
        <f>'[5]Инф-я'!C13</f>
        <v>ООО "ЭнергоСтрой"</v>
      </c>
      <c r="C4" s="197"/>
      <c r="D4" s="197"/>
      <c r="E4" s="6"/>
      <c r="F4" s="6"/>
    </row>
    <row r="5" spans="1:6" s="2" customFormat="1" ht="15.75">
      <c r="A5" s="7"/>
      <c r="B5" s="8"/>
      <c r="C5" s="8"/>
      <c r="D5" s="8"/>
      <c r="E5" s="7"/>
      <c r="F5" s="7"/>
    </row>
    <row r="6" spans="1:6" s="1" customFormat="1" ht="13.5" customHeight="1" thickBot="1">
      <c r="A6" s="198" t="s">
        <v>1</v>
      </c>
      <c r="B6" s="198"/>
      <c r="C6" s="198"/>
      <c r="D6" s="198"/>
      <c r="E6" s="9"/>
      <c r="F6" s="9"/>
    </row>
    <row r="7" spans="1:6" s="1" customFormat="1" ht="57.75" customHeight="1">
      <c r="A7" s="10" t="s">
        <v>2</v>
      </c>
      <c r="B7" s="11" t="s">
        <v>3</v>
      </c>
      <c r="C7" s="12" t="s">
        <v>4</v>
      </c>
      <c r="D7" s="13" t="s">
        <v>5</v>
      </c>
    </row>
    <row r="8" spans="1:6" s="1" customFormat="1" ht="14.25" customHeight="1">
      <c r="A8" s="14">
        <v>1</v>
      </c>
      <c r="B8" s="15">
        <v>2</v>
      </c>
      <c r="C8" s="16">
        <v>3</v>
      </c>
      <c r="D8" s="17">
        <v>4</v>
      </c>
    </row>
    <row r="9" spans="1:6" ht="15.75">
      <c r="A9" s="18">
        <v>1</v>
      </c>
      <c r="B9" s="19" t="s">
        <v>6</v>
      </c>
      <c r="C9" s="20">
        <v>0</v>
      </c>
      <c r="D9" s="21">
        <v>316</v>
      </c>
    </row>
    <row r="10" spans="1:6" ht="15.75">
      <c r="A10" s="18">
        <v>2</v>
      </c>
      <c r="B10" s="23" t="s">
        <v>7</v>
      </c>
      <c r="C10" s="20">
        <v>1.42</v>
      </c>
      <c r="D10" s="21">
        <v>316</v>
      </c>
    </row>
    <row r="11" spans="1:6" ht="15.75">
      <c r="A11" s="18">
        <v>3</v>
      </c>
      <c r="B11" s="23" t="s">
        <v>8</v>
      </c>
      <c r="C11" s="20">
        <v>3.38</v>
      </c>
      <c r="D11" s="21">
        <v>395</v>
      </c>
    </row>
    <row r="12" spans="1:6" ht="15.75">
      <c r="A12" s="18">
        <v>4</v>
      </c>
      <c r="B12" s="23" t="s">
        <v>9</v>
      </c>
      <c r="C12" s="20">
        <v>0</v>
      </c>
      <c r="D12" s="21">
        <v>395</v>
      </c>
    </row>
    <row r="13" spans="1:6" ht="15.75">
      <c r="A13" s="18">
        <v>5</v>
      </c>
      <c r="B13" s="23" t="s">
        <v>10</v>
      </c>
      <c r="C13" s="20">
        <v>0</v>
      </c>
      <c r="D13" s="21">
        <v>395</v>
      </c>
    </row>
    <row r="14" spans="1:6" ht="15.75">
      <c r="A14" s="18">
        <v>6</v>
      </c>
      <c r="B14" s="23" t="s">
        <v>11</v>
      </c>
      <c r="C14" s="20">
        <v>0.75</v>
      </c>
      <c r="D14" s="21">
        <v>395</v>
      </c>
    </row>
    <row r="15" spans="1:6" ht="15.75">
      <c r="A15" s="18">
        <v>7</v>
      </c>
      <c r="B15" s="23" t="s">
        <v>12</v>
      </c>
      <c r="C15" s="20">
        <v>1.85</v>
      </c>
      <c r="D15" s="21">
        <v>418</v>
      </c>
    </row>
    <row r="16" spans="1:6" ht="15.75">
      <c r="A16" s="18">
        <v>8</v>
      </c>
      <c r="B16" s="23" t="s">
        <v>13</v>
      </c>
      <c r="C16" s="20">
        <f>0.48+0.52+0.58</f>
        <v>1.58</v>
      </c>
      <c r="D16" s="21">
        <v>418</v>
      </c>
    </row>
    <row r="17" spans="1:5" ht="15.75">
      <c r="A17" s="18">
        <v>9</v>
      </c>
      <c r="B17" s="23" t="s">
        <v>14</v>
      </c>
      <c r="C17" s="20">
        <v>1</v>
      </c>
      <c r="D17" s="21">
        <v>418</v>
      </c>
    </row>
    <row r="18" spans="1:5" ht="15.75">
      <c r="A18" s="18">
        <v>10</v>
      </c>
      <c r="B18" s="23" t="s">
        <v>15</v>
      </c>
      <c r="C18" s="20">
        <v>0</v>
      </c>
      <c r="D18" s="21">
        <v>418</v>
      </c>
    </row>
    <row r="19" spans="1:5" ht="15.75">
      <c r="A19" s="18">
        <v>11</v>
      </c>
      <c r="B19" s="23" t="s">
        <v>16</v>
      </c>
      <c r="C19" s="20">
        <v>0</v>
      </c>
      <c r="D19" s="21">
        <v>467</v>
      </c>
    </row>
    <row r="20" spans="1:5" ht="16.5" thickBot="1">
      <c r="A20" s="24">
        <v>12</v>
      </c>
      <c r="B20" s="25" t="s">
        <v>17</v>
      </c>
      <c r="C20" s="26">
        <v>0</v>
      </c>
      <c r="D20" s="21">
        <v>467</v>
      </c>
    </row>
    <row r="21" spans="1:5">
      <c r="D21" s="27"/>
    </row>
    <row r="22" spans="1:5" ht="17.45" customHeight="1">
      <c r="A22" s="199" t="s">
        <v>18</v>
      </c>
      <c r="B22" s="199"/>
      <c r="C22" s="200" t="str">
        <f>'[5]Инф-я'!$C$21</f>
        <v>Игошин Владимир Александрович</v>
      </c>
      <c r="D22" s="200"/>
      <c r="E22" s="200"/>
    </row>
    <row r="24" spans="1:5" ht="15.75">
      <c r="B24" s="28"/>
    </row>
    <row r="27" spans="1:5">
      <c r="A27" s="195"/>
      <c r="B27" s="195"/>
      <c r="C27" s="195"/>
      <c r="D27" s="195"/>
    </row>
    <row r="28" spans="1:5" ht="27.4" customHeight="1">
      <c r="A28" s="195"/>
      <c r="B28" s="195"/>
      <c r="C28" s="195"/>
      <c r="D28" s="195"/>
    </row>
    <row r="29" spans="1:5" ht="19.5" customHeight="1">
      <c r="A29" s="195"/>
      <c r="B29" s="195"/>
      <c r="C29" s="195"/>
      <c r="D29" s="195"/>
    </row>
    <row r="30" spans="1:5" ht="29.25" customHeight="1">
      <c r="A30" s="195"/>
      <c r="B30" s="195"/>
      <c r="C30" s="195"/>
      <c r="D30" s="195"/>
    </row>
  </sheetData>
  <protectedRanges>
    <protectedRange sqref="B24:D24 B9:D20" name="Диапазон1"/>
  </protectedRanges>
  <mergeCells count="6">
    <mergeCell ref="A27:D30"/>
    <mergeCell ref="A2:D2"/>
    <mergeCell ref="B4:D4"/>
    <mergeCell ref="A6:D6"/>
    <mergeCell ref="A22:B22"/>
    <mergeCell ref="C22:E22"/>
  </mergeCells>
  <pageMargins left="1.1023622047244095" right="0.70866141732283472" top="0.74803149606299213" bottom="0.74803149606299213" header="0.31496062992125984" footer="0.31496062992125984"/>
  <pageSetup paperSize="9" scale="91" orientation="landscape" r:id="rId1"/>
  <headerFooter alignWithMargins="0">
    <oddHeader>&amp;CЭлектронный формат расчета НВВ разработан экспертами ООО "ТОРИ-АУДИТ"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>
    <tabColor theme="0" tint="-0.34998626667073579"/>
  </sheetPr>
  <dimension ref="A1:AG11"/>
  <sheetViews>
    <sheetView view="pageBreakPreview" zoomScaleSheetLayoutView="100" workbookViewId="0">
      <selection activeCell="E8" sqref="E8"/>
    </sheetView>
  </sheetViews>
  <sheetFormatPr defaultColWidth="2.5703125" defaultRowHeight="15"/>
  <cols>
    <col min="1" max="1" width="2.5703125" style="43" customWidth="1"/>
    <col min="2" max="2" width="62.28515625" style="43" customWidth="1"/>
    <col min="3" max="3" width="21.7109375" style="43" customWidth="1"/>
    <col min="4" max="4" width="24.5703125" style="43" customWidth="1"/>
    <col min="5" max="5" width="18.85546875" style="43" customWidth="1"/>
    <col min="6" max="16384" width="2.5703125" style="43"/>
  </cols>
  <sheetData>
    <row r="1" spans="1:33" s="29" customFormat="1">
      <c r="E1" s="30"/>
    </row>
    <row r="2" spans="1:33" s="31" customFormat="1" ht="52.35" customHeight="1">
      <c r="A2" s="201" t="s">
        <v>19</v>
      </c>
      <c r="B2" s="201"/>
      <c r="C2" s="201"/>
      <c r="D2" s="201"/>
      <c r="E2" s="201"/>
    </row>
    <row r="3" spans="1:33" s="29" customFormat="1" ht="22.5" customHeight="1">
      <c r="A3" s="202" t="str">
        <f>'[5]Инф-я'!C13</f>
        <v>ООО "ЭнергоСтрой"</v>
      </c>
      <c r="B3" s="202"/>
      <c r="C3" s="202"/>
      <c r="D3" s="202"/>
      <c r="E3" s="202"/>
    </row>
    <row r="4" spans="1:33" s="32" customFormat="1" ht="15.75" customHeight="1">
      <c r="A4" s="203" t="s">
        <v>1</v>
      </c>
      <c r="B4" s="203"/>
      <c r="C4" s="203"/>
      <c r="D4" s="203"/>
      <c r="E4" s="203"/>
    </row>
    <row r="5" spans="1:33" s="29" customFormat="1" ht="15.75" thickBot="1"/>
    <row r="6" spans="1:33" s="29" customFormat="1" ht="94.5">
      <c r="A6" s="204" t="s">
        <v>20</v>
      </c>
      <c r="B6" s="205"/>
      <c r="C6" s="206"/>
      <c r="D6" s="33" t="s">
        <v>21</v>
      </c>
      <c r="E6" s="34">
        <f>MAX('[5]Форма 1.1'!D9:D20)</f>
        <v>467</v>
      </c>
      <c r="F6" s="35" t="s">
        <v>22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36"/>
      <c r="AB6" s="36"/>
      <c r="AC6" s="36"/>
      <c r="AD6" s="36"/>
      <c r="AE6" s="36"/>
      <c r="AF6" s="36"/>
      <c r="AG6" s="37"/>
    </row>
    <row r="7" spans="1:33" s="29" customFormat="1" ht="15.75">
      <c r="A7" s="207" t="s">
        <v>23</v>
      </c>
      <c r="B7" s="208"/>
      <c r="C7" s="208"/>
      <c r="D7" s="38" t="s">
        <v>24</v>
      </c>
      <c r="E7" s="39">
        <v>9.98</v>
      </c>
    </row>
    <row r="8" spans="1:33" s="29" customFormat="1" ht="31.5" customHeight="1" thickBot="1">
      <c r="A8" s="209" t="s">
        <v>25</v>
      </c>
      <c r="B8" s="210"/>
      <c r="C8" s="211"/>
      <c r="D8" s="40" t="s">
        <v>26</v>
      </c>
      <c r="E8" s="41">
        <f>IF(E6=0,0,E7/E6)</f>
        <v>2.1370449678800859E-2</v>
      </c>
    </row>
    <row r="9" spans="1:33">
      <c r="A9" s="42"/>
      <c r="B9" s="42"/>
      <c r="C9" s="42"/>
      <c r="D9" s="42"/>
      <c r="E9" s="42"/>
      <c r="F9" s="42"/>
    </row>
    <row r="10" spans="1:33" ht="18.75">
      <c r="B10" s="199" t="s">
        <v>18</v>
      </c>
      <c r="C10" s="199"/>
      <c r="D10" s="200" t="str">
        <f>'[5]Инф-я'!$C$21</f>
        <v>Игошин Владимир Александрович</v>
      </c>
      <c r="E10" s="200"/>
      <c r="F10" s="200"/>
    </row>
    <row r="11" spans="1:33" ht="15.75">
      <c r="B11" s="28"/>
      <c r="C11" s="22"/>
      <c r="D11" s="22"/>
    </row>
  </sheetData>
  <protectedRanges>
    <protectedRange sqref="B11:D11" name="Диапазон1"/>
  </protectedRanges>
  <mergeCells count="8">
    <mergeCell ref="B10:C10"/>
    <mergeCell ref="D10:F10"/>
    <mergeCell ref="A2:E2"/>
    <mergeCell ref="A3:E3"/>
    <mergeCell ref="A4:E4"/>
    <mergeCell ref="A6:C6"/>
    <mergeCell ref="A7:C7"/>
    <mergeCell ref="A8:C8"/>
  </mergeCells>
  <pageMargins left="1.1417322834645669" right="0.59055118110236227" top="0.78740157480314965" bottom="0.39370078740157483" header="0.19685039370078741" footer="0.19685039370078741"/>
  <pageSetup paperSize="9" scale="92" orientation="landscape" r:id="rId1"/>
  <headerFooter alignWithMargins="0">
    <oddHeader>&amp;CЭлектронный формат расчета НВВ разработан экспертами ООО "ТОРИ-АУДИТ"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>
    <tabColor theme="0" tint="-0.34998626667073579"/>
  </sheetPr>
  <dimension ref="A1:I38"/>
  <sheetViews>
    <sheetView view="pageBreakPreview" topLeftCell="A22" zoomScale="90" zoomScaleNormal="75" zoomScaleSheetLayoutView="90" workbookViewId="0">
      <selection activeCell="D31" sqref="D31"/>
    </sheetView>
  </sheetViews>
  <sheetFormatPr defaultColWidth="0.85546875" defaultRowHeight="15" outlineLevelRow="1" outlineLevelCol="1"/>
  <cols>
    <col min="1" max="1" width="83.7109375" style="22" customWidth="1"/>
    <col min="2" max="2" width="13.42578125" style="22" hidden="1" customWidth="1"/>
    <col min="3" max="3" width="12" style="22" customWidth="1"/>
    <col min="4" max="4" width="11.7109375" style="22" customWidth="1" outlineLevel="1"/>
    <col min="5" max="5" width="11.42578125" style="22" customWidth="1" outlineLevel="1"/>
    <col min="6" max="6" width="12.140625" style="22" customWidth="1" outlineLevel="1"/>
    <col min="7" max="7" width="13.5703125" style="22" customWidth="1" outlineLevel="1"/>
    <col min="8" max="8" width="13.7109375" style="22" customWidth="1" outlineLevel="1"/>
    <col min="9" max="9" width="12.42578125" style="22" customWidth="1"/>
    <col min="10" max="22" width="15.140625" style="22" customWidth="1"/>
    <col min="23" max="16384" width="0.85546875" style="22"/>
  </cols>
  <sheetData>
    <row r="1" spans="1:8" ht="18.75">
      <c r="A1" s="212" t="s">
        <v>27</v>
      </c>
      <c r="B1" s="212"/>
      <c r="C1" s="212"/>
      <c r="D1" s="212"/>
      <c r="E1" s="212"/>
      <c r="F1" s="212"/>
      <c r="G1" s="212"/>
      <c r="H1" s="212"/>
    </row>
    <row r="2" spans="1:8" s="44" customFormat="1" ht="27.2" customHeight="1">
      <c r="A2" s="197" t="str">
        <f>'[5]Инф-я'!C13</f>
        <v>ООО "ЭнергоСтрой"</v>
      </c>
      <c r="B2" s="197"/>
      <c r="C2" s="197"/>
      <c r="D2" s="197"/>
      <c r="E2" s="197"/>
      <c r="F2" s="197"/>
      <c r="G2" s="197"/>
      <c r="H2" s="197"/>
    </row>
    <row r="3" spans="1:8" s="45" customFormat="1" ht="13.5" customHeight="1">
      <c r="A3" s="203" t="s">
        <v>1</v>
      </c>
      <c r="B3" s="203"/>
      <c r="C3" s="203"/>
      <c r="D3" s="203"/>
      <c r="E3" s="203"/>
      <c r="F3" s="203"/>
      <c r="G3" s="203"/>
      <c r="H3" s="203"/>
    </row>
    <row r="4" spans="1:8" s="45" customFormat="1" ht="13.5" customHeight="1">
      <c r="A4" s="46"/>
      <c r="B4" s="46"/>
      <c r="C4" s="46"/>
      <c r="D4" s="46"/>
      <c r="E4" s="46"/>
      <c r="F4" s="46"/>
      <c r="G4" s="46"/>
      <c r="H4" s="46"/>
    </row>
    <row r="5" spans="1:8" ht="9.1999999999999993" customHeight="1" thickBot="1"/>
    <row r="6" spans="1:8" s="47" customFormat="1" ht="15.75">
      <c r="A6" s="213" t="s">
        <v>28</v>
      </c>
      <c r="B6" s="215" t="s">
        <v>29</v>
      </c>
      <c r="C6" s="217" t="s">
        <v>30</v>
      </c>
      <c r="D6" s="217"/>
      <c r="E6" s="217" t="s">
        <v>31</v>
      </c>
      <c r="F6" s="217" t="s">
        <v>32</v>
      </c>
      <c r="G6" s="217"/>
      <c r="H6" s="219" t="s">
        <v>33</v>
      </c>
    </row>
    <row r="7" spans="1:8" s="47" customFormat="1" ht="54" customHeight="1">
      <c r="A7" s="214"/>
      <c r="B7" s="216"/>
      <c r="C7" s="48" t="s">
        <v>34</v>
      </c>
      <c r="D7" s="48" t="s">
        <v>35</v>
      </c>
      <c r="E7" s="218"/>
      <c r="F7" s="218"/>
      <c r="G7" s="218"/>
      <c r="H7" s="220"/>
    </row>
    <row r="8" spans="1:8" s="52" customFormat="1">
      <c r="A8" s="49">
        <v>1</v>
      </c>
      <c r="B8" s="50"/>
      <c r="C8" s="50">
        <v>2</v>
      </c>
      <c r="D8" s="50">
        <v>3</v>
      </c>
      <c r="E8" s="50">
        <v>4</v>
      </c>
      <c r="F8" s="222">
        <v>5</v>
      </c>
      <c r="G8" s="222"/>
      <c r="H8" s="51">
        <v>6</v>
      </c>
    </row>
    <row r="9" spans="1:8" ht="45.75" customHeight="1">
      <c r="A9" s="53" t="s">
        <v>36</v>
      </c>
      <c r="B9" s="54"/>
      <c r="C9" s="55" t="s">
        <v>37</v>
      </c>
      <c r="D9" s="55" t="s">
        <v>37</v>
      </c>
      <c r="E9" s="55" t="s">
        <v>37</v>
      </c>
      <c r="F9" s="223" t="s">
        <v>37</v>
      </c>
      <c r="G9" s="223"/>
      <c r="H9" s="56">
        <f>(H11+H12)/2</f>
        <v>2</v>
      </c>
    </row>
    <row r="10" spans="1:8" ht="15" customHeight="1">
      <c r="A10" s="57" t="s">
        <v>38</v>
      </c>
      <c r="B10" s="58"/>
      <c r="C10" s="59"/>
      <c r="D10" s="59"/>
      <c r="E10" s="59"/>
      <c r="F10" s="221"/>
      <c r="G10" s="221"/>
      <c r="H10" s="60"/>
    </row>
    <row r="11" spans="1:8" ht="50.25" customHeight="1">
      <c r="A11" s="57" t="s">
        <v>39</v>
      </c>
      <c r="B11" s="61" t="s">
        <v>40</v>
      </c>
      <c r="C11" s="62">
        <v>0.25</v>
      </c>
      <c r="D11" s="62">
        <v>0.25</v>
      </c>
      <c r="E11" s="63">
        <f>(IF(AND(D11=0,C11=0),1,IF(AND(D11=0,C11&gt;0),1.2,C11/D11)))</f>
        <v>1</v>
      </c>
      <c r="F11" s="224" t="s">
        <v>41</v>
      </c>
      <c r="G11" s="224"/>
      <c r="H11" s="64">
        <f>IF(E11&lt;80%,3,IF(E11&gt;120%,1,2))</f>
        <v>2</v>
      </c>
    </row>
    <row r="12" spans="1:8" ht="54.75" customHeight="1">
      <c r="A12" s="57" t="s">
        <v>42</v>
      </c>
      <c r="B12" s="61" t="s">
        <v>43</v>
      </c>
      <c r="C12" s="65">
        <f>SUM(C14:C17)</f>
        <v>4</v>
      </c>
      <c r="D12" s="65">
        <f>SUM(D14:D17)</f>
        <v>4</v>
      </c>
      <c r="E12" s="63">
        <f>(IF(AND(D12=0,C12=0),1,IF(AND(D12=0,C12&gt;0),1.2,C12/D12)))</f>
        <v>1</v>
      </c>
      <c r="F12" s="224" t="s">
        <v>41</v>
      </c>
      <c r="G12" s="224"/>
      <c r="H12" s="64">
        <f>IF(E12&lt;80%,3,IF(E12&gt;120%,1,2))</f>
        <v>2</v>
      </c>
    </row>
    <row r="13" spans="1:8" ht="15" customHeight="1" outlineLevel="1">
      <c r="A13" s="57" t="s">
        <v>44</v>
      </c>
      <c r="B13" s="61"/>
      <c r="C13" s="59"/>
      <c r="D13" s="59"/>
      <c r="E13" s="66"/>
      <c r="F13" s="225"/>
      <c r="G13" s="225"/>
      <c r="H13" s="60"/>
    </row>
    <row r="14" spans="1:8" ht="31.5" customHeight="1" outlineLevel="1">
      <c r="A14" s="57" t="s">
        <v>45</v>
      </c>
      <c r="B14" s="61" t="s">
        <v>43</v>
      </c>
      <c r="C14" s="67">
        <v>1</v>
      </c>
      <c r="D14" s="67">
        <v>1</v>
      </c>
      <c r="E14" s="63">
        <f>(IF(AND(D14=0,C14=0),1,IF(AND(D14=0,C14&gt;0),1.2,C14/D14)))</f>
        <v>1</v>
      </c>
      <c r="F14" s="224" t="s">
        <v>41</v>
      </c>
      <c r="G14" s="224"/>
      <c r="H14" s="56" t="s">
        <v>37</v>
      </c>
    </row>
    <row r="15" spans="1:8" ht="39" customHeight="1" outlineLevel="1">
      <c r="A15" s="57" t="s">
        <v>46</v>
      </c>
      <c r="B15" s="61" t="s">
        <v>43</v>
      </c>
      <c r="C15" s="68">
        <v>1</v>
      </c>
      <c r="D15" s="67">
        <v>1</v>
      </c>
      <c r="E15" s="63">
        <f>(IF(AND(D15=0,C15=0),1,IF(AND(D15=0,C15&gt;0),1.2,C15/D15)))</f>
        <v>1</v>
      </c>
      <c r="F15" s="224" t="s">
        <v>41</v>
      </c>
      <c r="G15" s="224"/>
      <c r="H15" s="56" t="s">
        <v>37</v>
      </c>
    </row>
    <row r="16" spans="1:8" ht="36" customHeight="1" outlineLevel="1">
      <c r="A16" s="57" t="s">
        <v>47</v>
      </c>
      <c r="B16" s="61" t="s">
        <v>43</v>
      </c>
      <c r="C16" s="67">
        <v>1</v>
      </c>
      <c r="D16" s="67">
        <v>1</v>
      </c>
      <c r="E16" s="63">
        <f>(IF(AND(D16=0,C16=0),1,IF(AND(D16=0,C16&gt;0),1.2,C16/D16)))</f>
        <v>1</v>
      </c>
      <c r="F16" s="224" t="s">
        <v>41</v>
      </c>
      <c r="G16" s="224"/>
      <c r="H16" s="56" t="s">
        <v>37</v>
      </c>
    </row>
    <row r="17" spans="1:9" ht="45.75" customHeight="1" outlineLevel="1">
      <c r="A17" s="57" t="s">
        <v>48</v>
      </c>
      <c r="B17" s="61" t="s">
        <v>43</v>
      </c>
      <c r="C17" s="67">
        <v>1</v>
      </c>
      <c r="D17" s="67">
        <v>1</v>
      </c>
      <c r="E17" s="63">
        <f>(IF(AND(D17=0,C17=0),1,IF(AND(D17=0,C17&gt;0),1.2,C17/D17)))</f>
        <v>1</v>
      </c>
      <c r="F17" s="224" t="s">
        <v>41</v>
      </c>
      <c r="G17" s="224"/>
      <c r="H17" s="56" t="s">
        <v>37</v>
      </c>
    </row>
    <row r="18" spans="1:9" ht="48.95" customHeight="1">
      <c r="A18" s="53" t="s">
        <v>49</v>
      </c>
      <c r="B18" s="61"/>
      <c r="C18" s="55" t="s">
        <v>37</v>
      </c>
      <c r="D18" s="55" t="s">
        <v>37</v>
      </c>
      <c r="E18" s="55" t="s">
        <v>37</v>
      </c>
      <c r="F18" s="223" t="s">
        <v>37</v>
      </c>
      <c r="G18" s="223"/>
      <c r="H18" s="69">
        <f>(H20+H21+H22)/3</f>
        <v>2</v>
      </c>
    </row>
    <row r="19" spans="1:9" ht="15" customHeight="1">
      <c r="A19" s="57" t="s">
        <v>50</v>
      </c>
      <c r="B19" s="61"/>
      <c r="C19" s="59"/>
      <c r="D19" s="59"/>
      <c r="E19" s="66"/>
      <c r="F19" s="221"/>
      <c r="G19" s="221"/>
      <c r="H19" s="60"/>
    </row>
    <row r="20" spans="1:9" ht="35.25" customHeight="1">
      <c r="A20" s="57" t="s">
        <v>51</v>
      </c>
      <c r="B20" s="61" t="s">
        <v>52</v>
      </c>
      <c r="C20" s="70">
        <v>1</v>
      </c>
      <c r="D20" s="70">
        <v>1</v>
      </c>
      <c r="E20" s="63">
        <f>(IF(AND(D20=0,C20=0),1,IF(AND(D20=0,C20&gt;0),1.2,C20/D20)))</f>
        <v>1</v>
      </c>
      <c r="F20" s="224" t="s">
        <v>41</v>
      </c>
      <c r="G20" s="224"/>
      <c r="H20" s="64">
        <f>IF(E20&lt;80%,3,IF(E20&gt;120%,1,2))</f>
        <v>2</v>
      </c>
    </row>
    <row r="21" spans="1:9" ht="48" customHeight="1">
      <c r="A21" s="57" t="s">
        <v>53</v>
      </c>
      <c r="B21" s="61" t="s">
        <v>52</v>
      </c>
      <c r="C21" s="70">
        <v>0</v>
      </c>
      <c r="D21" s="70">
        <v>0</v>
      </c>
      <c r="E21" s="63">
        <f>(IF(AND(D21=0,C21=0),1,IF(AND(D21=0,C21&gt;0),1.2,C21/D21)))</f>
        <v>1</v>
      </c>
      <c r="F21" s="224" t="s">
        <v>41</v>
      </c>
      <c r="G21" s="224"/>
      <c r="H21" s="64">
        <f>IF(E21&lt;80%,3,IF(E21&gt;120%,1,2))</f>
        <v>2</v>
      </c>
    </row>
    <row r="22" spans="1:9" ht="50.25" customHeight="1">
      <c r="A22" s="57" t="s">
        <v>54</v>
      </c>
      <c r="B22" s="61" t="s">
        <v>52</v>
      </c>
      <c r="C22" s="70">
        <v>0</v>
      </c>
      <c r="D22" s="70">
        <v>0</v>
      </c>
      <c r="E22" s="63">
        <f>(IF(AND(D22=0,C22=0),1,IF(AND(D22=0,C22&gt;0),1.2,C22/D22)))</f>
        <v>1</v>
      </c>
      <c r="F22" s="224" t="s">
        <v>41</v>
      </c>
      <c r="G22" s="224"/>
      <c r="H22" s="64">
        <f>IF(E22&lt;80%,3,IF(E22&gt;120%,1,2))</f>
        <v>2</v>
      </c>
      <c r="I22" s="71"/>
    </row>
    <row r="23" spans="1:9" ht="48" customHeight="1">
      <c r="A23" s="53" t="s">
        <v>55</v>
      </c>
      <c r="B23" s="61" t="s">
        <v>52</v>
      </c>
      <c r="C23" s="70">
        <v>1</v>
      </c>
      <c r="D23" s="70">
        <v>1</v>
      </c>
      <c r="E23" s="63">
        <f>(IF(AND(D23=0,C23=0),1,IF(AND(D23=0,C23&gt;0),1.2,C23/D23)))</f>
        <v>1</v>
      </c>
      <c r="F23" s="223" t="s">
        <v>41</v>
      </c>
      <c r="G23" s="223"/>
      <c r="H23" s="56">
        <f>IF(E23&lt;80%,3,IF(E23&gt;120%,1,2))</f>
        <v>2</v>
      </c>
    </row>
    <row r="24" spans="1:9" ht="60.75" customHeight="1">
      <c r="A24" s="53" t="s">
        <v>56</v>
      </c>
      <c r="B24" s="61" t="s">
        <v>52</v>
      </c>
      <c r="C24" s="70">
        <v>1</v>
      </c>
      <c r="D24" s="70">
        <v>1</v>
      </c>
      <c r="E24" s="63">
        <f>(IF(AND(D24=0,C24=0),1,IF(AND(D24=0,C24&gt;0),1.2,C24/D24)))</f>
        <v>1</v>
      </c>
      <c r="F24" s="223" t="s">
        <v>41</v>
      </c>
      <c r="G24" s="223"/>
      <c r="H24" s="56">
        <f>IF(E24&lt;80%,3,IF(E24&gt;120%,1,2))</f>
        <v>2</v>
      </c>
    </row>
    <row r="25" spans="1:9" ht="46.5" customHeight="1">
      <c r="A25" s="53" t="s">
        <v>57</v>
      </c>
      <c r="B25" s="61"/>
      <c r="C25" s="55" t="s">
        <v>37</v>
      </c>
      <c r="D25" s="55" t="s">
        <v>37</v>
      </c>
      <c r="E25" s="55" t="s">
        <v>37</v>
      </c>
      <c r="F25" s="223" t="s">
        <v>37</v>
      </c>
      <c r="G25" s="223"/>
      <c r="H25" s="56">
        <f>H26</f>
        <v>2</v>
      </c>
    </row>
    <row r="26" spans="1:9" ht="68.25" customHeight="1">
      <c r="A26" s="57" t="s">
        <v>58</v>
      </c>
      <c r="B26" s="61" t="s">
        <v>40</v>
      </c>
      <c r="C26" s="72">
        <v>0</v>
      </c>
      <c r="D26" s="72">
        <v>0</v>
      </c>
      <c r="E26" s="63">
        <f>(IF(AND(D26=0,C26=0),1,IF(AND(D26=0,C26&gt;0),1.2,C26/D26)))</f>
        <v>1</v>
      </c>
      <c r="F26" s="223" t="s">
        <v>59</v>
      </c>
      <c r="G26" s="223"/>
      <c r="H26" s="64">
        <f>IF(E26&lt;80%,1,IF(E26&gt;120%,3,2))</f>
        <v>2</v>
      </c>
    </row>
    <row r="27" spans="1:9" ht="61.5" customHeight="1">
      <c r="A27" s="53" t="s">
        <v>60</v>
      </c>
      <c r="B27" s="73"/>
      <c r="C27" s="55" t="s">
        <v>37</v>
      </c>
      <c r="D27" s="55" t="s">
        <v>37</v>
      </c>
      <c r="E27" s="55" t="s">
        <v>37</v>
      </c>
      <c r="F27" s="223" t="s">
        <v>37</v>
      </c>
      <c r="G27" s="223"/>
      <c r="H27" s="56">
        <f>(H29+H30)/2</f>
        <v>2</v>
      </c>
    </row>
    <row r="28" spans="1:9" ht="15" customHeight="1">
      <c r="A28" s="57" t="s">
        <v>50</v>
      </c>
      <c r="B28" s="61"/>
      <c r="C28" s="59"/>
      <c r="D28" s="59"/>
      <c r="E28" s="66"/>
      <c r="F28" s="221"/>
      <c r="G28" s="221"/>
      <c r="H28" s="60"/>
    </row>
    <row r="29" spans="1:9" ht="45.75" customHeight="1">
      <c r="A29" s="57" t="s">
        <v>61</v>
      </c>
      <c r="B29" s="61" t="s">
        <v>40</v>
      </c>
      <c r="C29" s="72">
        <v>0</v>
      </c>
      <c r="D29" s="72">
        <v>0</v>
      </c>
      <c r="E29" s="63">
        <f>(IF(AND(D29=0,C29=0),1,IF(AND(D29=0,C29&gt;0),1.2,C29/D29)))</f>
        <v>1</v>
      </c>
      <c r="F29" s="223" t="s">
        <v>59</v>
      </c>
      <c r="G29" s="223"/>
      <c r="H29" s="64">
        <f>IF(E29&lt;80%,1,IF(E29&gt;120%,3,2))</f>
        <v>2</v>
      </c>
    </row>
    <row r="30" spans="1:9" ht="74.45" customHeight="1">
      <c r="A30" s="57" t="s">
        <v>62</v>
      </c>
      <c r="B30" s="61" t="s">
        <v>40</v>
      </c>
      <c r="C30" s="74">
        <v>0</v>
      </c>
      <c r="D30" s="74">
        <v>0</v>
      </c>
      <c r="E30" s="63">
        <f>(IF(AND(D30=0,C30=0),1,IF(AND(D30=0,C30&gt;0),1.2,C30/D30)))</f>
        <v>1</v>
      </c>
      <c r="F30" s="223" t="s">
        <v>59</v>
      </c>
      <c r="G30" s="223"/>
      <c r="H30" s="64">
        <f>IF(E30&lt;80%,1,IF(E30&gt;120%,3,2))</f>
        <v>2</v>
      </c>
    </row>
    <row r="31" spans="1:9" ht="29.25" customHeight="1" thickBot="1">
      <c r="A31" s="75" t="s">
        <v>63</v>
      </c>
      <c r="B31" s="76" t="s">
        <v>37</v>
      </c>
      <c r="C31" s="77" t="s">
        <v>37</v>
      </c>
      <c r="D31" s="77" t="s">
        <v>37</v>
      </c>
      <c r="E31" s="77" t="s">
        <v>37</v>
      </c>
      <c r="F31" s="226" t="s">
        <v>37</v>
      </c>
      <c r="G31" s="226"/>
      <c r="H31" s="78">
        <f>(H9+H18+H23+H24+H25+H27)/6</f>
        <v>2</v>
      </c>
    </row>
    <row r="32" spans="1:9" ht="29.25" customHeight="1">
      <c r="A32" s="79"/>
      <c r="B32" s="80"/>
      <c r="C32" s="81"/>
      <c r="D32" s="81"/>
      <c r="E32" s="81"/>
      <c r="F32" s="81"/>
      <c r="G32" s="81"/>
      <c r="H32" s="82"/>
    </row>
    <row r="33" spans="1:8" ht="29.25" customHeight="1">
      <c r="A33" s="199" t="s">
        <v>18</v>
      </c>
      <c r="B33" s="199"/>
      <c r="C33" s="200" t="str">
        <f>'[5]Инф-я'!$C$21</f>
        <v>Игошин Владимир Александрович</v>
      </c>
      <c r="D33" s="200"/>
      <c r="E33" s="200"/>
      <c r="F33" s="83"/>
      <c r="G33" s="83"/>
      <c r="H33" s="84"/>
    </row>
    <row r="34" spans="1:8" ht="29.25" customHeight="1">
      <c r="A34" s="79"/>
      <c r="B34" s="80"/>
      <c r="C34" s="81"/>
      <c r="D34" s="81"/>
      <c r="E34" s="81"/>
      <c r="F34" s="81"/>
      <c r="G34" s="81"/>
      <c r="H34" s="82"/>
    </row>
    <row r="36" spans="1:8">
      <c r="A36" s="85"/>
      <c r="B36" s="85"/>
      <c r="C36" s="227"/>
      <c r="D36" s="227"/>
      <c r="E36" s="227"/>
      <c r="F36" s="228"/>
      <c r="G36" s="228"/>
      <c r="H36" s="228"/>
    </row>
    <row r="37" spans="1:8">
      <c r="A37" s="85"/>
      <c r="B37" s="85"/>
      <c r="C37" s="85"/>
      <c r="D37" s="85"/>
      <c r="E37" s="85"/>
      <c r="F37" s="86"/>
      <c r="G37" s="86"/>
      <c r="H37" s="86"/>
    </row>
    <row r="38" spans="1:8">
      <c r="F38" s="229"/>
      <c r="G38" s="229"/>
      <c r="H38" s="229"/>
    </row>
  </sheetData>
  <protectedRanges>
    <protectedRange sqref="H29:H30 C11 C14:C17 C20:C24 H20:H24 C26 H26 C29:C30 H11:H12" name="Диапазон1"/>
  </protectedRanges>
  <mergeCells count="38">
    <mergeCell ref="A33:B33"/>
    <mergeCell ref="C33:E33"/>
    <mergeCell ref="C36:E36"/>
    <mergeCell ref="F36:H36"/>
    <mergeCell ref="F38:H38"/>
    <mergeCell ref="F31:G31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A1:H1"/>
    <mergeCell ref="A2:H2"/>
    <mergeCell ref="A3:H3"/>
    <mergeCell ref="A6:A7"/>
    <mergeCell ref="B6:B7"/>
    <mergeCell ref="C6:D6"/>
    <mergeCell ref="E6:E7"/>
    <mergeCell ref="F6:G7"/>
    <mergeCell ref="H6:H7"/>
  </mergeCells>
  <pageMargins left="0.89" right="3.937007874015748E-2" top="0.62992125984251968" bottom="0.39370078740157483" header="0.19685039370078741" footer="0.19685039370078741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6">
    <tabColor theme="0" tint="-0.34998626667073579"/>
    <pageSetUpPr fitToPage="1"/>
  </sheetPr>
  <dimension ref="A2:K31"/>
  <sheetViews>
    <sheetView view="pageBreakPreview" topLeftCell="A6" zoomScale="85" zoomScaleNormal="75" zoomScaleSheetLayoutView="85" workbookViewId="0">
      <selection activeCell="F24" sqref="F24"/>
    </sheetView>
  </sheetViews>
  <sheetFormatPr defaultColWidth="0.85546875" defaultRowHeight="15" outlineLevelCol="1"/>
  <cols>
    <col min="1" max="1" width="0.85546875" style="22"/>
    <col min="2" max="2" width="103.140625" style="22" customWidth="1"/>
    <col min="3" max="3" width="12.5703125" style="22" hidden="1" customWidth="1"/>
    <col min="4" max="4" width="11.28515625" style="22" customWidth="1"/>
    <col min="5" max="5" width="10.5703125" style="22" customWidth="1" outlineLevel="1"/>
    <col min="6" max="6" width="14.140625" style="22" customWidth="1" outlineLevel="1"/>
    <col min="7" max="7" width="12.140625" style="22" customWidth="1" outlineLevel="1"/>
    <col min="8" max="8" width="14.85546875" style="22" customWidth="1" outlineLevel="1"/>
    <col min="9" max="37" width="15.140625" style="22" customWidth="1"/>
    <col min="38" max="16384" width="0.85546875" style="22"/>
  </cols>
  <sheetData>
    <row r="2" spans="1:8" ht="12" customHeight="1"/>
    <row r="3" spans="1:8" ht="18.75">
      <c r="A3" s="230" t="s">
        <v>64</v>
      </c>
      <c r="B3" s="230"/>
      <c r="C3" s="230"/>
      <c r="D3" s="230"/>
      <c r="E3" s="230"/>
      <c r="F3" s="230"/>
      <c r="G3" s="230"/>
      <c r="H3" s="230"/>
    </row>
    <row r="4" spans="1:8" s="44" customFormat="1" ht="16.7" customHeight="1">
      <c r="A4" s="202" t="str">
        <f>'[5]Инф-я'!C13</f>
        <v>ООО "ЭнергоСтрой"</v>
      </c>
      <c r="B4" s="202"/>
      <c r="C4" s="202"/>
      <c r="D4" s="202"/>
      <c r="E4" s="202"/>
      <c r="F4" s="202"/>
      <c r="G4" s="202"/>
      <c r="H4" s="202"/>
    </row>
    <row r="5" spans="1:8" s="45" customFormat="1" ht="13.5" customHeight="1">
      <c r="B5" s="203" t="s">
        <v>1</v>
      </c>
      <c r="C5" s="203"/>
      <c r="D5" s="203"/>
      <c r="E5" s="203"/>
      <c r="F5" s="203"/>
      <c r="G5" s="203"/>
      <c r="H5" s="203"/>
    </row>
    <row r="6" spans="1:8" ht="19.5" customHeight="1" thickBot="1"/>
    <row r="7" spans="1:8" s="47" customFormat="1">
      <c r="A7" s="231" t="s">
        <v>65</v>
      </c>
      <c r="B7" s="232"/>
      <c r="C7" s="235" t="s">
        <v>29</v>
      </c>
      <c r="D7" s="237" t="s">
        <v>30</v>
      </c>
      <c r="E7" s="238"/>
      <c r="F7" s="239" t="s">
        <v>31</v>
      </c>
      <c r="G7" s="239" t="s">
        <v>32</v>
      </c>
      <c r="H7" s="241" t="s">
        <v>33</v>
      </c>
    </row>
    <row r="8" spans="1:8" s="47" customFormat="1" ht="72" customHeight="1" thickBot="1">
      <c r="A8" s="233"/>
      <c r="B8" s="234"/>
      <c r="C8" s="236"/>
      <c r="D8" s="87" t="s">
        <v>34</v>
      </c>
      <c r="E8" s="87" t="s">
        <v>35</v>
      </c>
      <c r="F8" s="240"/>
      <c r="G8" s="240"/>
      <c r="H8" s="242"/>
    </row>
    <row r="9" spans="1:8" s="52" customFormat="1">
      <c r="A9" s="244">
        <v>1</v>
      </c>
      <c r="B9" s="245"/>
      <c r="C9" s="88"/>
      <c r="D9" s="89">
        <v>2</v>
      </c>
      <c r="E9" s="89">
        <v>3</v>
      </c>
      <c r="F9" s="89">
        <v>4</v>
      </c>
      <c r="G9" s="89">
        <v>5</v>
      </c>
      <c r="H9" s="90">
        <v>6</v>
      </c>
    </row>
    <row r="10" spans="1:8" ht="29.25">
      <c r="A10" s="91"/>
      <c r="B10" s="92" t="s">
        <v>66</v>
      </c>
      <c r="C10" s="93"/>
      <c r="D10" s="94" t="s">
        <v>37</v>
      </c>
      <c r="E10" s="94" t="s">
        <v>37</v>
      </c>
      <c r="F10" s="94" t="s">
        <v>37</v>
      </c>
      <c r="G10" s="94" t="s">
        <v>37</v>
      </c>
      <c r="H10" s="95">
        <f>(H12+H16)/2</f>
        <v>0.5</v>
      </c>
    </row>
    <row r="11" spans="1:8">
      <c r="A11" s="96"/>
      <c r="B11" s="97" t="s">
        <v>38</v>
      </c>
      <c r="C11" s="93"/>
      <c r="D11" s="98"/>
      <c r="E11" s="98"/>
      <c r="F11" s="98"/>
      <c r="G11" s="98"/>
      <c r="H11" s="99"/>
    </row>
    <row r="12" spans="1:8" ht="45">
      <c r="A12" s="96"/>
      <c r="B12" s="97" t="s">
        <v>67</v>
      </c>
      <c r="C12" s="100" t="s">
        <v>68</v>
      </c>
      <c r="D12" s="101">
        <v>5</v>
      </c>
      <c r="E12" s="101">
        <v>5</v>
      </c>
      <c r="F12" s="102">
        <f>(IF(AND(E12=0,D12=0),1,IF(AND(E12=0,D12&gt;0),1.2,D12/E12)))</f>
        <v>1</v>
      </c>
      <c r="G12" s="103" t="s">
        <v>59</v>
      </c>
      <c r="H12" s="104">
        <f>IF(F12&lt;80%,0.25,IF(F12&gt;120%,0.75,0.5))</f>
        <v>0.5</v>
      </c>
    </row>
    <row r="13" spans="1:8" ht="30">
      <c r="A13" s="96"/>
      <c r="B13" s="97" t="s">
        <v>69</v>
      </c>
      <c r="C13" s="100" t="s">
        <v>68</v>
      </c>
      <c r="D13" s="94" t="s">
        <v>37</v>
      </c>
      <c r="E13" s="94" t="s">
        <v>37</v>
      </c>
      <c r="F13" s="94" t="s">
        <v>37</v>
      </c>
      <c r="G13" s="103" t="s">
        <v>59</v>
      </c>
      <c r="H13" s="104" t="s">
        <v>37</v>
      </c>
    </row>
    <row r="14" spans="1:8" ht="30">
      <c r="A14" s="96"/>
      <c r="B14" s="97" t="s">
        <v>70</v>
      </c>
      <c r="C14" s="100"/>
      <c r="D14" s="101">
        <v>14</v>
      </c>
      <c r="E14" s="101">
        <v>14</v>
      </c>
      <c r="F14" s="102"/>
      <c r="G14" s="94" t="s">
        <v>37</v>
      </c>
      <c r="H14" s="104" t="s">
        <v>37</v>
      </c>
    </row>
    <row r="15" spans="1:8">
      <c r="A15" s="96"/>
      <c r="B15" s="97" t="s">
        <v>71</v>
      </c>
      <c r="C15" s="100"/>
      <c r="D15" s="101">
        <v>14</v>
      </c>
      <c r="E15" s="101">
        <v>14</v>
      </c>
      <c r="F15" s="102"/>
      <c r="G15" s="94" t="s">
        <v>37</v>
      </c>
      <c r="H15" s="104" t="s">
        <v>37</v>
      </c>
    </row>
    <row r="16" spans="1:8" ht="60">
      <c r="A16" s="96"/>
      <c r="B16" s="97" t="s">
        <v>72</v>
      </c>
      <c r="C16" s="100"/>
      <c r="D16" s="101">
        <v>0</v>
      </c>
      <c r="E16" s="101">
        <v>0</v>
      </c>
      <c r="F16" s="102">
        <f>(IF(AND(E16=0,D16=0),1,IF(AND(E16=0,D16&gt;0),1.2,D16/E16)))</f>
        <v>1</v>
      </c>
      <c r="G16" s="103" t="s">
        <v>59</v>
      </c>
      <c r="H16" s="104">
        <f>IF(F16&lt;80%,0.25,IF(F16&gt;120%,0.75,0.5))</f>
        <v>0.5</v>
      </c>
    </row>
    <row r="17" spans="1:11" ht="29.25">
      <c r="A17" s="96"/>
      <c r="B17" s="105" t="s">
        <v>73</v>
      </c>
      <c r="C17" s="106"/>
      <c r="D17" s="107" t="s">
        <v>37</v>
      </c>
      <c r="E17" s="107" t="s">
        <v>37</v>
      </c>
      <c r="F17" s="107" t="s">
        <v>37</v>
      </c>
      <c r="G17" s="107" t="s">
        <v>37</v>
      </c>
      <c r="H17" s="108">
        <f>(H18)</f>
        <v>0.5</v>
      </c>
    </row>
    <row r="18" spans="1:11" ht="45">
      <c r="A18" s="96"/>
      <c r="B18" s="109" t="s">
        <v>74</v>
      </c>
      <c r="C18" s="110" t="s">
        <v>68</v>
      </c>
      <c r="D18" s="101">
        <v>0</v>
      </c>
      <c r="E18" s="101">
        <v>0</v>
      </c>
      <c r="F18" s="102">
        <f>(IF(AND(E18=0,D18=0),1,IF(AND(E18=0,D18&gt;0),1.2,D18/E18)))</f>
        <v>1</v>
      </c>
      <c r="G18" s="103" t="s">
        <v>59</v>
      </c>
      <c r="H18" s="104">
        <f>IF(F18&lt;80%,0.25,IF(F18&gt;120%,0.75,0.5))</f>
        <v>0.5</v>
      </c>
    </row>
    <row r="19" spans="1:11" ht="41.25" customHeight="1">
      <c r="A19" s="96"/>
      <c r="B19" s="92" t="s">
        <v>75</v>
      </c>
      <c r="C19" s="100"/>
      <c r="D19" s="107" t="s">
        <v>37</v>
      </c>
      <c r="E19" s="107" t="s">
        <v>37</v>
      </c>
      <c r="F19" s="107" t="s">
        <v>37</v>
      </c>
      <c r="G19" s="107" t="s">
        <v>37</v>
      </c>
      <c r="H19" s="95">
        <f>(H21+H22)/2</f>
        <v>0.5</v>
      </c>
    </row>
    <row r="20" spans="1:11">
      <c r="A20" s="96"/>
      <c r="B20" s="97" t="s">
        <v>38</v>
      </c>
      <c r="C20" s="93"/>
      <c r="D20" s="98"/>
      <c r="E20" s="98"/>
      <c r="F20" s="98"/>
      <c r="G20" s="98"/>
      <c r="H20" s="99"/>
    </row>
    <row r="21" spans="1:11" ht="45">
      <c r="A21" s="96"/>
      <c r="B21" s="97" t="s">
        <v>76</v>
      </c>
      <c r="C21" s="100" t="s">
        <v>40</v>
      </c>
      <c r="D21" s="111">
        <v>0.01</v>
      </c>
      <c r="E21" s="111">
        <v>0.01</v>
      </c>
      <c r="F21" s="102">
        <f>(IF(AND(E21=0,D21=0),1,IF(AND(E21=0,D21&gt;0),1.2,D21/E21)))</f>
        <v>1</v>
      </c>
      <c r="G21" s="103" t="s">
        <v>59</v>
      </c>
      <c r="H21" s="104">
        <f>IF(F21&lt;80%,0.25,IF(F21&gt;120%,0.75,0.5))</f>
        <v>0.5</v>
      </c>
    </row>
    <row r="22" spans="1:11" ht="57.75" customHeight="1">
      <c r="A22" s="96"/>
      <c r="B22" s="97" t="s">
        <v>77</v>
      </c>
      <c r="C22" s="100"/>
      <c r="D22" s="111">
        <v>0</v>
      </c>
      <c r="E22" s="111">
        <v>0</v>
      </c>
      <c r="F22" s="102">
        <f>(IF(AND(E22=0,D22=0),1,IF(AND(E22=0,D22&gt;0),1.2,D22/E22)))</f>
        <v>1</v>
      </c>
      <c r="G22" s="103" t="s">
        <v>59</v>
      </c>
      <c r="H22" s="104">
        <f>IF(F22&lt;80%,0.25,IF(F22&gt;120%,0.75,0.5))</f>
        <v>0.5</v>
      </c>
    </row>
    <row r="23" spans="1:11" ht="38.450000000000003" customHeight="1">
      <c r="A23" s="96"/>
      <c r="B23" s="92" t="s">
        <v>78</v>
      </c>
      <c r="C23" s="100"/>
      <c r="D23" s="107" t="s">
        <v>37</v>
      </c>
      <c r="E23" s="107" t="s">
        <v>37</v>
      </c>
      <c r="F23" s="107" t="s">
        <v>37</v>
      </c>
      <c r="G23" s="107" t="s">
        <v>37</v>
      </c>
      <c r="H23" s="95">
        <f>H24</f>
        <v>0.2</v>
      </c>
    </row>
    <row r="24" spans="1:11" ht="45">
      <c r="A24" s="96"/>
      <c r="B24" s="97" t="s">
        <v>79</v>
      </c>
      <c r="C24" s="100" t="s">
        <v>40</v>
      </c>
      <c r="D24" s="111">
        <v>0</v>
      </c>
      <c r="E24" s="111">
        <v>0</v>
      </c>
      <c r="F24" s="102">
        <f t="shared" ref="F24" si="0">(IF(AND(E24=0,D24=0),1,IF(AND(E24=0,D24&gt;0),1.2,D24/E24)))</f>
        <v>1</v>
      </c>
      <c r="G24" s="107" t="s">
        <v>59</v>
      </c>
      <c r="H24" s="104">
        <f>IF(F24&lt;80%,0.1,IF(F24&gt;120%,0.3,0.2))</f>
        <v>0.2</v>
      </c>
    </row>
    <row r="25" spans="1:11" ht="32.25" thickBot="1">
      <c r="A25" s="112"/>
      <c r="B25" s="113" t="s">
        <v>80</v>
      </c>
      <c r="C25" s="114" t="s">
        <v>37</v>
      </c>
      <c r="D25" s="115" t="s">
        <v>37</v>
      </c>
      <c r="E25" s="115" t="s">
        <v>37</v>
      </c>
      <c r="F25" s="116" t="s">
        <v>37</v>
      </c>
      <c r="G25" s="115" t="s">
        <v>37</v>
      </c>
      <c r="H25" s="117">
        <f>(H10+H17+H19+H23)/4</f>
        <v>0.42499999999999999</v>
      </c>
    </row>
    <row r="28" spans="1:11" ht="18.75">
      <c r="B28" s="199" t="s">
        <v>18</v>
      </c>
      <c r="C28" s="199"/>
      <c r="D28" s="200" t="str">
        <f>'[5]Инф-я'!$C$21</f>
        <v>Игошин Владимир Александрович</v>
      </c>
      <c r="E28" s="200"/>
      <c r="F28" s="200"/>
    </row>
    <row r="29" spans="1:11">
      <c r="B29" s="85"/>
      <c r="C29" s="85"/>
      <c r="D29" s="227"/>
      <c r="E29" s="227"/>
      <c r="F29" s="227"/>
      <c r="G29" s="228"/>
      <c r="H29" s="228"/>
    </row>
    <row r="30" spans="1:11">
      <c r="B30" s="85"/>
      <c r="C30" s="85"/>
      <c r="D30" s="85"/>
      <c r="E30" s="85"/>
      <c r="F30" s="85"/>
      <c r="G30" s="86"/>
      <c r="H30" s="86"/>
    </row>
    <row r="31" spans="1:11" ht="15.75">
      <c r="B31" s="118"/>
      <c r="C31" s="119"/>
      <c r="G31" s="246"/>
      <c r="H31" s="246"/>
      <c r="I31" s="243"/>
      <c r="J31" s="243"/>
      <c r="K31" s="243"/>
    </row>
  </sheetData>
  <protectedRanges>
    <protectedRange sqref="D12 D18 C4:H4 H18 H24 H12 H16 D14:D16 D21:D22 B31 I31:K31 A4 D24 H21:H22" name="Диапазон1"/>
  </protectedRanges>
  <mergeCells count="16">
    <mergeCell ref="I31:K31"/>
    <mergeCell ref="A9:B9"/>
    <mergeCell ref="B28:C28"/>
    <mergeCell ref="D28:F28"/>
    <mergeCell ref="D29:F29"/>
    <mergeCell ref="G29:H29"/>
    <mergeCell ref="G31:H31"/>
    <mergeCell ref="A3:H3"/>
    <mergeCell ref="A4:H4"/>
    <mergeCell ref="B5:H5"/>
    <mergeCell ref="A7:B8"/>
    <mergeCell ref="C7:C8"/>
    <mergeCell ref="D7:E7"/>
    <mergeCell ref="F7:F8"/>
    <mergeCell ref="G7:G8"/>
    <mergeCell ref="H7:H8"/>
  </mergeCells>
  <pageMargins left="0.98425196850393704" right="0.11811023622047245" top="0.78740157480314965" bottom="0.39370078740157483" header="0.19685039370078741" footer="0.19685039370078741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theme="0" tint="-0.34998626667073579"/>
    <pageSetUpPr fitToPage="1"/>
  </sheetPr>
  <dimension ref="A2:H44"/>
  <sheetViews>
    <sheetView view="pageBreakPreview" topLeftCell="A2" zoomScale="85" zoomScaleNormal="75" zoomScaleSheetLayoutView="85" workbookViewId="0">
      <selection activeCell="D31" sqref="D31"/>
    </sheetView>
  </sheetViews>
  <sheetFormatPr defaultColWidth="0.85546875" defaultRowHeight="15" outlineLevelCol="1"/>
  <cols>
    <col min="1" max="1" width="87.42578125" style="22" customWidth="1"/>
    <col min="2" max="2" width="12.7109375" style="22" hidden="1" customWidth="1"/>
    <col min="3" max="3" width="12" style="22" customWidth="1"/>
    <col min="4" max="4" width="11.7109375" style="22" customWidth="1" outlineLevel="1"/>
    <col min="5" max="5" width="11.5703125" style="22" customWidth="1" outlineLevel="1"/>
    <col min="6" max="6" width="12.28515625" style="22" customWidth="1" outlineLevel="1"/>
    <col min="7" max="7" width="4.42578125" style="22" hidden="1" customWidth="1" outlineLevel="1"/>
    <col min="8" max="8" width="13.42578125" style="22" customWidth="1" outlineLevel="1"/>
    <col min="9" max="36" width="15.140625" style="22" customWidth="1"/>
    <col min="37" max="16384" width="0.85546875" style="22"/>
  </cols>
  <sheetData>
    <row r="2" spans="1:8" ht="12" customHeight="1"/>
    <row r="3" spans="1:8" ht="15.75" customHeight="1">
      <c r="A3" s="230" t="s">
        <v>81</v>
      </c>
      <c r="B3" s="230"/>
      <c r="C3" s="230"/>
      <c r="D3" s="230"/>
      <c r="E3" s="230"/>
      <c r="F3" s="230"/>
      <c r="G3" s="230"/>
      <c r="H3" s="230"/>
    </row>
    <row r="4" spans="1:8" s="44" customFormat="1" ht="16.7" customHeight="1">
      <c r="A4" s="197" t="str">
        <f>'[5]Инф-я'!C13</f>
        <v>ООО "ЭнергоСтрой"</v>
      </c>
      <c r="B4" s="197"/>
      <c r="C4" s="197"/>
      <c r="D4" s="197"/>
      <c r="E4" s="197"/>
      <c r="F4" s="197"/>
      <c r="G4" s="197"/>
      <c r="H4" s="197"/>
    </row>
    <row r="5" spans="1:8" s="45" customFormat="1" ht="13.5" customHeight="1">
      <c r="A5" s="203" t="s">
        <v>1</v>
      </c>
      <c r="B5" s="203"/>
      <c r="C5" s="203"/>
      <c r="D5" s="203"/>
      <c r="E5" s="203"/>
      <c r="F5" s="203"/>
      <c r="G5" s="203"/>
      <c r="H5" s="203"/>
    </row>
    <row r="6" spans="1:8" ht="19.5" customHeight="1" thickBot="1"/>
    <row r="7" spans="1:8" s="47" customFormat="1" ht="15" customHeight="1">
      <c r="A7" s="247" t="s">
        <v>65</v>
      </c>
      <c r="B7" s="215" t="s">
        <v>29</v>
      </c>
      <c r="C7" s="250" t="s">
        <v>30</v>
      </c>
      <c r="D7" s="251"/>
      <c r="E7" s="252" t="s">
        <v>31</v>
      </c>
      <c r="F7" s="252" t="s">
        <v>32</v>
      </c>
      <c r="G7" s="120"/>
      <c r="H7" s="219" t="s">
        <v>33</v>
      </c>
    </row>
    <row r="8" spans="1:8" s="47" customFormat="1" ht="63.75" customHeight="1" thickBot="1">
      <c r="A8" s="248"/>
      <c r="B8" s="249"/>
      <c r="C8" s="121" t="s">
        <v>34</v>
      </c>
      <c r="D8" s="121" t="s">
        <v>35</v>
      </c>
      <c r="E8" s="253"/>
      <c r="F8" s="253"/>
      <c r="G8" s="122"/>
      <c r="H8" s="254"/>
    </row>
    <row r="9" spans="1:8" s="52" customFormat="1" ht="15.75">
      <c r="A9" s="123"/>
      <c r="B9" s="124"/>
      <c r="C9" s="125">
        <v>2</v>
      </c>
      <c r="D9" s="125">
        <v>3</v>
      </c>
      <c r="E9" s="125">
        <v>4</v>
      </c>
      <c r="F9" s="125">
        <v>5</v>
      </c>
      <c r="G9" s="125"/>
      <c r="H9" s="126">
        <v>6</v>
      </c>
    </row>
    <row r="10" spans="1:8" ht="59.25" customHeight="1">
      <c r="A10" s="53" t="s">
        <v>82</v>
      </c>
      <c r="B10" s="48" t="s">
        <v>52</v>
      </c>
      <c r="C10" s="127">
        <v>1</v>
      </c>
      <c r="D10" s="127">
        <v>1</v>
      </c>
      <c r="E10" s="128">
        <f>(IF(AND(D10=0,C10=0),1,IF(AND(D10=0,C10&gt;0),1.2,C10/D10)))</f>
        <v>1</v>
      </c>
      <c r="F10" s="129" t="s">
        <v>41</v>
      </c>
      <c r="G10" s="130"/>
      <c r="H10" s="56">
        <f>IF(E10&lt;80%,3,IF(E10&gt;120%,1,2))</f>
        <v>2</v>
      </c>
    </row>
    <row r="11" spans="1:8" ht="15.75">
      <c r="A11" s="53" t="s">
        <v>83</v>
      </c>
      <c r="B11" s="54"/>
      <c r="C11" s="129" t="s">
        <v>37</v>
      </c>
      <c r="D11" s="129" t="s">
        <v>37</v>
      </c>
      <c r="E11" s="129" t="s">
        <v>37</v>
      </c>
      <c r="F11" s="129" t="s">
        <v>37</v>
      </c>
      <c r="G11" s="129"/>
      <c r="H11" s="131">
        <f>(H13+H14+H15+H16+H17+H18)/6</f>
        <v>1.8333333333333333</v>
      </c>
    </row>
    <row r="12" spans="1:8" ht="15.75">
      <c r="A12" s="57" t="s">
        <v>50</v>
      </c>
      <c r="B12" s="58"/>
      <c r="C12" s="132"/>
      <c r="D12" s="132"/>
      <c r="E12" s="133"/>
      <c r="F12" s="132"/>
      <c r="G12" s="132"/>
      <c r="H12" s="60"/>
    </row>
    <row r="13" spans="1:8" ht="47.25">
      <c r="A13" s="57" t="s">
        <v>84</v>
      </c>
      <c r="B13" s="48" t="s">
        <v>40</v>
      </c>
      <c r="C13" s="134">
        <v>0</v>
      </c>
      <c r="D13" s="134">
        <v>0</v>
      </c>
      <c r="E13" s="128">
        <f t="shared" ref="E13:E18" si="0">(IF(AND(D13=0,C13=0),1,IF(AND(D13=0,C13&gt;0),1.2,C13/D13)))</f>
        <v>1</v>
      </c>
      <c r="F13" s="135" t="s">
        <v>59</v>
      </c>
      <c r="G13" s="136"/>
      <c r="H13" s="64">
        <f>IF(E13&lt;80%,1,IF(E13&gt;120%,3,2))</f>
        <v>2</v>
      </c>
    </row>
    <row r="14" spans="1:8" ht="63">
      <c r="A14" s="57" t="s">
        <v>85</v>
      </c>
      <c r="B14" s="48" t="s">
        <v>40</v>
      </c>
      <c r="C14" s="134">
        <v>0</v>
      </c>
      <c r="D14" s="134">
        <v>0</v>
      </c>
      <c r="E14" s="128">
        <f t="shared" si="0"/>
        <v>1</v>
      </c>
      <c r="F14" s="135" t="s">
        <v>41</v>
      </c>
      <c r="G14" s="136"/>
      <c r="H14" s="64">
        <f>IF(E14&lt;80%,3,IF(E14&gt;120%,1,2))</f>
        <v>2</v>
      </c>
    </row>
    <row r="15" spans="1:8" ht="63">
      <c r="A15" s="57" t="s">
        <v>86</v>
      </c>
      <c r="B15" s="48" t="s">
        <v>40</v>
      </c>
      <c r="C15" s="134">
        <v>0</v>
      </c>
      <c r="D15" s="134">
        <v>0</v>
      </c>
      <c r="E15" s="128">
        <f t="shared" si="0"/>
        <v>1</v>
      </c>
      <c r="F15" s="135" t="s">
        <v>59</v>
      </c>
      <c r="G15" s="136"/>
      <c r="H15" s="64">
        <f>IF(E15&lt;80%,1,IF(E15&gt;120%,3,2))</f>
        <v>2</v>
      </c>
    </row>
    <row r="16" spans="1:8" ht="63">
      <c r="A16" s="57" t="s">
        <v>87</v>
      </c>
      <c r="B16" s="48" t="s">
        <v>40</v>
      </c>
      <c r="C16" s="134">
        <v>0</v>
      </c>
      <c r="D16" s="134">
        <v>0</v>
      </c>
      <c r="E16" s="128">
        <f t="shared" si="0"/>
        <v>1</v>
      </c>
      <c r="F16" s="135" t="s">
        <v>59</v>
      </c>
      <c r="G16" s="136"/>
      <c r="H16" s="64">
        <f>IF(E16&lt;80%,1,IF(E16&gt;120%,3,2))</f>
        <v>2</v>
      </c>
    </row>
    <row r="17" spans="1:8" ht="47.25">
      <c r="A17" s="57" t="s">
        <v>88</v>
      </c>
      <c r="B17" s="48" t="s">
        <v>40</v>
      </c>
      <c r="C17" s="134">
        <v>0</v>
      </c>
      <c r="D17" s="134">
        <v>0</v>
      </c>
      <c r="E17" s="128">
        <f t="shared" si="0"/>
        <v>1</v>
      </c>
      <c r="F17" s="135" t="s">
        <v>41</v>
      </c>
      <c r="G17" s="136"/>
      <c r="H17" s="64">
        <f>IF(E17&lt;80%,3,IF(E17&gt;120%,1,2))</f>
        <v>2</v>
      </c>
    </row>
    <row r="18" spans="1:8" ht="31.5">
      <c r="A18" s="57" t="s">
        <v>89</v>
      </c>
      <c r="B18" s="48" t="s">
        <v>43</v>
      </c>
      <c r="C18" s="137">
        <v>3</v>
      </c>
      <c r="D18" s="137">
        <v>2</v>
      </c>
      <c r="E18" s="128">
        <f t="shared" si="0"/>
        <v>1.5</v>
      </c>
      <c r="F18" s="135" t="s">
        <v>41</v>
      </c>
      <c r="G18" s="136"/>
      <c r="H18" s="64">
        <f>IF(E18&lt;80%,3,IF(E18&gt;120%,1,2))</f>
        <v>1</v>
      </c>
    </row>
    <row r="19" spans="1:8" ht="48" customHeight="1">
      <c r="A19" s="53" t="s">
        <v>90</v>
      </c>
      <c r="B19" s="48"/>
      <c r="C19" s="129" t="s">
        <v>37</v>
      </c>
      <c r="D19" s="129" t="s">
        <v>37</v>
      </c>
      <c r="E19" s="129" t="s">
        <v>37</v>
      </c>
      <c r="F19" s="129" t="s">
        <v>37</v>
      </c>
      <c r="G19" s="129"/>
      <c r="H19" s="56">
        <f>(H21+H22)/2</f>
        <v>1.3333333333333335</v>
      </c>
    </row>
    <row r="20" spans="1:8" ht="15.75">
      <c r="A20" s="57" t="s">
        <v>50</v>
      </c>
      <c r="B20" s="48"/>
      <c r="C20" s="132"/>
      <c r="D20" s="132"/>
      <c r="E20" s="132"/>
      <c r="F20" s="132"/>
      <c r="G20" s="132"/>
      <c r="H20" s="60"/>
    </row>
    <row r="21" spans="1:8" ht="31.5">
      <c r="A21" s="57" t="s">
        <v>91</v>
      </c>
      <c r="B21" s="48" t="s">
        <v>68</v>
      </c>
      <c r="C21" s="138">
        <v>0</v>
      </c>
      <c r="D21" s="138">
        <v>1</v>
      </c>
      <c r="E21" s="128">
        <f t="shared" ref="E21:E27" si="1">(IF(AND(D21=0,C21=0),1,IF(AND(D21=0,C21&gt;0),1.2,C21/D21)))</f>
        <v>0</v>
      </c>
      <c r="F21" s="129" t="s">
        <v>59</v>
      </c>
      <c r="G21" s="130"/>
      <c r="H21" s="64">
        <f>IF(E21&lt;80%,1,IF(E21&gt;120%,3,2))</f>
        <v>1</v>
      </c>
    </row>
    <row r="22" spans="1:8" ht="47.25">
      <c r="A22" s="57" t="s">
        <v>92</v>
      </c>
      <c r="B22" s="48"/>
      <c r="C22" s="129" t="s">
        <v>37</v>
      </c>
      <c r="D22" s="129" t="s">
        <v>37</v>
      </c>
      <c r="E22" s="129" t="s">
        <v>37</v>
      </c>
      <c r="F22" s="129" t="s">
        <v>37</v>
      </c>
      <c r="G22" s="135"/>
      <c r="H22" s="64">
        <f>(H23+H24+H25)/3</f>
        <v>1.6666666666666667</v>
      </c>
    </row>
    <row r="23" spans="1:8" ht="47.25">
      <c r="A23" s="57" t="s">
        <v>93</v>
      </c>
      <c r="B23" s="48" t="s">
        <v>94</v>
      </c>
      <c r="C23" s="127">
        <v>0</v>
      </c>
      <c r="D23" s="127">
        <v>0</v>
      </c>
      <c r="E23" s="128">
        <f t="shared" si="1"/>
        <v>1</v>
      </c>
      <c r="F23" s="135" t="s">
        <v>41</v>
      </c>
      <c r="G23" s="136"/>
      <c r="H23" s="56">
        <f>IF(E23&lt;80%,3,IF(E23&gt;120%,1,2))</f>
        <v>2</v>
      </c>
    </row>
    <row r="24" spans="1:8" ht="47.25">
      <c r="A24" s="57" t="s">
        <v>95</v>
      </c>
      <c r="B24" s="48" t="s">
        <v>94</v>
      </c>
      <c r="C24" s="127">
        <v>10</v>
      </c>
      <c r="D24" s="127">
        <v>5</v>
      </c>
      <c r="E24" s="128">
        <f t="shared" si="1"/>
        <v>2</v>
      </c>
      <c r="F24" s="135" t="s">
        <v>41</v>
      </c>
      <c r="G24" s="136"/>
      <c r="H24" s="56">
        <f>IF(E24&lt;80%,3,IF(E24&gt;120%,1,2))</f>
        <v>1</v>
      </c>
    </row>
    <row r="25" spans="1:8" ht="47.25">
      <c r="A25" s="57" t="s">
        <v>96</v>
      </c>
      <c r="B25" s="48" t="s">
        <v>94</v>
      </c>
      <c r="C25" s="127">
        <v>0</v>
      </c>
      <c r="D25" s="127">
        <v>0</v>
      </c>
      <c r="E25" s="128">
        <f t="shared" si="1"/>
        <v>1</v>
      </c>
      <c r="F25" s="135" t="s">
        <v>41</v>
      </c>
      <c r="G25" s="136"/>
      <c r="H25" s="56">
        <f>IF(E25&lt;80%,3,IF(E25&gt;120%,1,2))</f>
        <v>2</v>
      </c>
    </row>
    <row r="26" spans="1:8" ht="48.95" customHeight="1">
      <c r="A26" s="53" t="s">
        <v>97</v>
      </c>
      <c r="B26" s="48"/>
      <c r="C26" s="139" t="s">
        <v>37</v>
      </c>
      <c r="D26" s="139" t="s">
        <v>37</v>
      </c>
      <c r="E26" s="139" t="s">
        <v>37</v>
      </c>
      <c r="F26" s="139" t="s">
        <v>37</v>
      </c>
      <c r="G26" s="129"/>
      <c r="H26" s="56">
        <f>H27</f>
        <v>2</v>
      </c>
    </row>
    <row r="27" spans="1:8" ht="47.25">
      <c r="A27" s="57" t="s">
        <v>98</v>
      </c>
      <c r="B27" s="48" t="s">
        <v>94</v>
      </c>
      <c r="C27" s="127">
        <v>0</v>
      </c>
      <c r="D27" s="127">
        <v>0</v>
      </c>
      <c r="E27" s="128">
        <f t="shared" si="1"/>
        <v>1</v>
      </c>
      <c r="F27" s="129" t="s">
        <v>59</v>
      </c>
      <c r="G27" s="130"/>
      <c r="H27" s="64">
        <f>IF(E27&lt;80%,1,IF(E27&gt;120%,3,2))</f>
        <v>2</v>
      </c>
    </row>
    <row r="28" spans="1:8" ht="53.45" customHeight="1">
      <c r="A28" s="53" t="s">
        <v>99</v>
      </c>
      <c r="B28" s="48"/>
      <c r="C28" s="129" t="s">
        <v>37</v>
      </c>
      <c r="D28" s="129" t="s">
        <v>37</v>
      </c>
      <c r="E28" s="129" t="s">
        <v>37</v>
      </c>
      <c r="F28" s="129" t="s">
        <v>37</v>
      </c>
      <c r="G28" s="129"/>
      <c r="H28" s="56">
        <f>(H30+H31)/2</f>
        <v>1.5</v>
      </c>
    </row>
    <row r="29" spans="1:8" ht="15.75">
      <c r="A29" s="57" t="s">
        <v>50</v>
      </c>
      <c r="B29" s="48"/>
      <c r="C29" s="132"/>
      <c r="D29" s="132"/>
      <c r="E29" s="132"/>
      <c r="F29" s="132"/>
      <c r="G29" s="132"/>
      <c r="H29" s="60"/>
    </row>
    <row r="30" spans="1:8" ht="31.5">
      <c r="A30" s="57" t="s">
        <v>100</v>
      </c>
      <c r="B30" s="48" t="s">
        <v>101</v>
      </c>
      <c r="C30" s="138">
        <v>0</v>
      </c>
      <c r="D30" s="138">
        <v>14</v>
      </c>
      <c r="E30" s="128">
        <f t="shared" ref="E30:E31" si="2">(IF(AND(D30=0,C30=0),1,IF(AND(D30=0,C30&gt;0),1.2,C30/D30)))</f>
        <v>0</v>
      </c>
      <c r="F30" s="129" t="s">
        <v>59</v>
      </c>
      <c r="G30" s="130"/>
      <c r="H30" s="64">
        <f>IF(E30&lt;80%,1,IF(E30&gt;120%,3,2))</f>
        <v>1</v>
      </c>
    </row>
    <row r="31" spans="1:8" ht="78.75">
      <c r="A31" s="57" t="s">
        <v>102</v>
      </c>
      <c r="B31" s="48" t="s">
        <v>40</v>
      </c>
      <c r="C31" s="134">
        <v>0</v>
      </c>
      <c r="D31" s="134">
        <v>0</v>
      </c>
      <c r="E31" s="128">
        <f t="shared" si="2"/>
        <v>1</v>
      </c>
      <c r="F31" s="135" t="s">
        <v>41</v>
      </c>
      <c r="G31" s="136"/>
      <c r="H31" s="64">
        <f>IF(E31&lt;80%,3,IF(E31&gt;120%,1,2))</f>
        <v>2</v>
      </c>
    </row>
    <row r="32" spans="1:8" ht="35.25" customHeight="1" thickBot="1">
      <c r="A32" s="75" t="s">
        <v>103</v>
      </c>
      <c r="B32" s="140" t="s">
        <v>37</v>
      </c>
      <c r="C32" s="115" t="s">
        <v>37</v>
      </c>
      <c r="D32" s="115" t="s">
        <v>37</v>
      </c>
      <c r="E32" s="115" t="s">
        <v>37</v>
      </c>
      <c r="F32" s="115" t="s">
        <v>37</v>
      </c>
      <c r="G32" s="115"/>
      <c r="H32" s="117">
        <f>(H10+H11+H19+H26+H28)/5</f>
        <v>1.7333333333333332</v>
      </c>
    </row>
    <row r="34" spans="1:8">
      <c r="A34" s="85"/>
      <c r="B34" s="85"/>
      <c r="C34" s="227"/>
      <c r="D34" s="227"/>
      <c r="E34" s="227"/>
      <c r="F34" s="228"/>
      <c r="G34" s="228"/>
      <c r="H34" s="228"/>
    </row>
    <row r="35" spans="1:8">
      <c r="A35" s="85"/>
      <c r="B35" s="85"/>
      <c r="C35" s="85"/>
      <c r="D35" s="85"/>
      <c r="E35" s="85"/>
      <c r="F35" s="86"/>
      <c r="G35" s="86"/>
      <c r="H35" s="86"/>
    </row>
    <row r="36" spans="1:8" ht="18.75">
      <c r="A36" s="199" t="s">
        <v>18</v>
      </c>
      <c r="B36" s="199"/>
      <c r="C36" s="200" t="str">
        <f>'[5]Инф-я'!$C$21</f>
        <v>Игошин Владимир Александрович</v>
      </c>
      <c r="D36" s="200"/>
      <c r="E36" s="200"/>
      <c r="F36" s="246"/>
      <c r="G36" s="246"/>
      <c r="H36" s="246"/>
    </row>
    <row r="37" spans="1:8">
      <c r="A37" s="85"/>
      <c r="B37" s="85"/>
      <c r="C37" s="85"/>
      <c r="D37" s="85"/>
      <c r="E37" s="85"/>
      <c r="F37" s="85"/>
      <c r="G37" s="85"/>
      <c r="H37" s="85"/>
    </row>
    <row r="42" spans="1:8">
      <c r="B42" s="141"/>
    </row>
    <row r="43" spans="1:8">
      <c r="B43" s="141"/>
    </row>
    <row r="44" spans="1:8">
      <c r="B44" s="142"/>
    </row>
  </sheetData>
  <protectedRanges>
    <protectedRange sqref="C10" name="Диапазон2"/>
    <protectedRange sqref="H10 C13:C18 H13:H18 C21 H21 C23:C25 H23:H25 C27 H27 C30:C31 H30:H31" name="Диапазон1"/>
  </protectedRanges>
  <mergeCells count="14">
    <mergeCell ref="C34:E34"/>
    <mergeCell ref="F34:H34"/>
    <mergeCell ref="A36:B36"/>
    <mergeCell ref="C36:E36"/>
    <mergeCell ref="F36:H36"/>
    <mergeCell ref="A3:H3"/>
    <mergeCell ref="A4:H4"/>
    <mergeCell ref="A5:H5"/>
    <mergeCell ref="A7:A8"/>
    <mergeCell ref="B7:B8"/>
    <mergeCell ref="C7:D7"/>
    <mergeCell ref="E7:E8"/>
    <mergeCell ref="F7:F8"/>
    <mergeCell ref="H7:H8"/>
  </mergeCells>
  <pageMargins left="0.78740157480314965" right="0.31496062992125984" top="0.18" bottom="0.39370078740157483" header="0.19685039370078741" footer="0.19685039370078741"/>
  <pageSetup paperSize="9" scale="61" orientation="portrait" r:id="rId1"/>
  <headerFooter alignWithMargins="0"/>
  <rowBreaks count="1" manualBreakCount="1">
    <brk id="2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theme="0" tint="-0.34998626667073579"/>
  </sheetPr>
  <dimension ref="A1:F26"/>
  <sheetViews>
    <sheetView view="pageBreakPreview" zoomScale="110" zoomScaleSheetLayoutView="110" workbookViewId="0">
      <selection activeCell="C14" sqref="C14"/>
    </sheetView>
  </sheetViews>
  <sheetFormatPr defaultColWidth="0.85546875" defaultRowHeight="15"/>
  <cols>
    <col min="1" max="1" width="67.7109375" style="22" customWidth="1"/>
    <col min="2" max="2" width="14.28515625" style="22" customWidth="1"/>
    <col min="3" max="3" width="12.28515625" style="22" customWidth="1"/>
    <col min="4" max="30" width="10.7109375" style="22" customWidth="1"/>
    <col min="31" max="16384" width="0.85546875" style="22"/>
  </cols>
  <sheetData>
    <row r="1" spans="1:6" ht="15.75" customHeight="1"/>
    <row r="2" spans="1:6" ht="29.25" customHeight="1">
      <c r="A2" s="257" t="s">
        <v>104</v>
      </c>
      <c r="B2" s="257"/>
      <c r="C2" s="257"/>
    </row>
    <row r="3" spans="1:6" ht="33" customHeight="1">
      <c r="A3" s="257"/>
      <c r="B3" s="257"/>
      <c r="C3" s="257"/>
    </row>
    <row r="4" spans="1:6" ht="20.25" customHeight="1">
      <c r="A4" s="230" t="str">
        <f>'[5]Инф-я'!C13</f>
        <v>ООО "ЭнергоСтрой"</v>
      </c>
      <c r="B4" s="230"/>
      <c r="C4" s="230"/>
    </row>
    <row r="5" spans="1:6" s="44" customFormat="1" ht="16.7" customHeight="1">
      <c r="A5" s="258"/>
      <c r="B5" s="258"/>
      <c r="C5" s="258"/>
      <c r="D5" s="143"/>
    </row>
    <row r="6" spans="1:6" s="45" customFormat="1" ht="13.5" customHeight="1">
      <c r="A6" s="203" t="s">
        <v>1</v>
      </c>
      <c r="B6" s="203"/>
      <c r="C6" s="203"/>
      <c r="D6" s="144"/>
    </row>
    <row r="7" spans="1:6" ht="3.75" customHeight="1" thickBot="1"/>
    <row r="8" spans="1:6" s="147" customFormat="1" ht="18" customHeight="1">
      <c r="A8" s="145"/>
      <c r="B8" s="215" t="s">
        <v>29</v>
      </c>
      <c r="C8" s="146"/>
    </row>
    <row r="9" spans="1:6" s="147" customFormat="1" ht="29.25" customHeight="1">
      <c r="A9" s="260" t="s">
        <v>105</v>
      </c>
      <c r="B9" s="259"/>
      <c r="C9" s="148" t="s">
        <v>106</v>
      </c>
      <c r="D9" s="149"/>
    </row>
    <row r="10" spans="1:6" s="147" customFormat="1" ht="20.45" customHeight="1">
      <c r="A10" s="261"/>
      <c r="B10" s="216"/>
      <c r="C10" s="150" t="s">
        <v>107</v>
      </c>
      <c r="D10" s="149"/>
    </row>
    <row r="11" spans="1:6" s="154" customFormat="1" ht="15.75" customHeight="1">
      <c r="A11" s="151" t="s">
        <v>108</v>
      </c>
      <c r="B11" s="152"/>
      <c r="C11" s="153">
        <f>'[5]Форма 2.1'!H31</f>
        <v>2</v>
      </c>
    </row>
    <row r="12" spans="1:6" s="154" customFormat="1" ht="16.7" customHeight="1">
      <c r="A12" s="155" t="s">
        <v>109</v>
      </c>
      <c r="B12" s="156"/>
      <c r="C12" s="153">
        <f>ROUND('[5]Форма 2.2'!H25,3)</f>
        <v>0.42499999999999999</v>
      </c>
    </row>
    <row r="13" spans="1:6" s="154" customFormat="1" ht="18" customHeight="1">
      <c r="A13" s="151" t="s">
        <v>110</v>
      </c>
      <c r="B13" s="152"/>
      <c r="C13" s="153">
        <f>'[5]форма 2.3'!H32</f>
        <v>1.7333333333333332</v>
      </c>
    </row>
    <row r="14" spans="1:6" s="154" customFormat="1" ht="50.25" customHeight="1" thickBot="1">
      <c r="A14" s="157" t="s">
        <v>111</v>
      </c>
      <c r="B14" s="158"/>
      <c r="C14" s="159">
        <f>0.1*C11+0.7*C12+0.2*C13</f>
        <v>0.84416666666666673</v>
      </c>
      <c r="D14" s="160"/>
      <c r="E14" s="160"/>
      <c r="F14" s="161"/>
    </row>
    <row r="15" spans="1:6" s="162" customFormat="1" ht="26.25" customHeight="1">
      <c r="A15" s="255"/>
      <c r="B15" s="255"/>
      <c r="C15" s="256"/>
    </row>
    <row r="16" spans="1:6" s="162" customFormat="1" ht="39.75" customHeight="1">
      <c r="A16" s="163" t="s">
        <v>18</v>
      </c>
      <c r="B16" s="200" t="str">
        <f>'[5]Инф-я'!$C$21</f>
        <v>Игошин Владимир Александрович</v>
      </c>
      <c r="C16" s="200"/>
      <c r="D16" s="164"/>
    </row>
    <row r="17" spans="1:5" s="154" customFormat="1" ht="16.7" customHeight="1">
      <c r="A17" s="165"/>
      <c r="B17" s="165"/>
      <c r="C17" s="166"/>
    </row>
    <row r="19" spans="1:5">
      <c r="A19" s="85"/>
      <c r="B19" s="227"/>
      <c r="C19" s="227"/>
      <c r="D19" s="86"/>
    </row>
    <row r="20" spans="1:5">
      <c r="A20" s="85"/>
      <c r="B20" s="86"/>
      <c r="C20" s="86"/>
      <c r="D20" s="86"/>
    </row>
    <row r="21" spans="1:5" ht="26.25" customHeight="1">
      <c r="A21" s="167"/>
      <c r="B21" s="167"/>
      <c r="C21" s="168"/>
      <c r="D21" s="168"/>
      <c r="E21" s="85"/>
    </row>
    <row r="23" spans="1:5">
      <c r="C23" s="169"/>
      <c r="D23" s="169"/>
    </row>
    <row r="24" spans="1:5">
      <c r="A24" s="170"/>
      <c r="B24" s="171"/>
    </row>
    <row r="25" spans="1:5">
      <c r="A25" s="170"/>
      <c r="B25" s="171"/>
    </row>
    <row r="26" spans="1:5">
      <c r="A26" s="170"/>
      <c r="B26" s="172"/>
    </row>
  </sheetData>
  <protectedRanges>
    <protectedRange sqref="A21:B21 A5:C5" name="Диапазон1"/>
    <protectedRange sqref="C21:D21" name="Диапазон1_2"/>
  </protectedRanges>
  <mergeCells count="9">
    <mergeCell ref="A15:C15"/>
    <mergeCell ref="B16:C16"/>
    <mergeCell ref="B19:C19"/>
    <mergeCell ref="A2:C3"/>
    <mergeCell ref="A4:C4"/>
    <mergeCell ref="A5:C5"/>
    <mergeCell ref="A6:C6"/>
    <mergeCell ref="B8:B10"/>
    <mergeCell ref="A9:A10"/>
  </mergeCells>
  <pageMargins left="0.98425196850393704" right="0.11811023622047245" top="1.1811023622047245" bottom="0.39370078740157483" header="0.19685039370078741" footer="0.19685039370078741"/>
  <pageSetup paperSize="9" scale="86" orientation="portrait" r:id="rId1"/>
  <headerFooter alignWithMargins="0">
    <oddHeader>&amp;CЭлектронный формат расчета НВВ разработан экспертами ООО "ТОРИ-АУДИТ"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8">
    <tabColor theme="0" tint="-0.34998626667073579"/>
    <pageSetUpPr fitToPage="1"/>
  </sheetPr>
  <dimension ref="A1:I39"/>
  <sheetViews>
    <sheetView tabSelected="1" view="pageBreakPreview" topLeftCell="A7" zoomScaleSheetLayoutView="100" workbookViewId="0">
      <selection activeCell="D33" sqref="D33"/>
    </sheetView>
  </sheetViews>
  <sheetFormatPr defaultColWidth="9.140625" defaultRowHeight="15"/>
  <cols>
    <col min="1" max="1" width="6.5703125" style="173" customWidth="1"/>
    <col min="2" max="2" width="9.140625" style="173"/>
    <col min="3" max="3" width="73.28515625" style="173" customWidth="1"/>
    <col min="4" max="4" width="21" style="173" customWidth="1"/>
    <col min="5" max="5" width="24.7109375" style="173" customWidth="1"/>
    <col min="6" max="16384" width="9.140625" style="173"/>
  </cols>
  <sheetData>
    <row r="1" spans="1:9" ht="14.25" customHeight="1">
      <c r="A1" s="263" t="s">
        <v>112</v>
      </c>
      <c r="B1" s="263"/>
      <c r="C1" s="263"/>
      <c r="D1" s="263"/>
    </row>
    <row r="2" spans="1:9" ht="30.6" customHeight="1">
      <c r="A2" s="263"/>
      <c r="B2" s="263"/>
      <c r="C2" s="263"/>
      <c r="D2" s="263"/>
    </row>
    <row r="3" spans="1:9" ht="18.75">
      <c r="A3" s="174"/>
      <c r="B3" s="174"/>
      <c r="C3" s="174"/>
      <c r="D3" s="174"/>
    </row>
    <row r="4" spans="1:9" ht="6" customHeight="1">
      <c r="A4" s="174"/>
      <c r="B4" s="174"/>
      <c r="C4" s="174"/>
      <c r="D4" s="174"/>
    </row>
    <row r="5" spans="1:9" ht="18.75">
      <c r="A5" s="264" t="str">
        <f>'[5]Инф-я'!C13</f>
        <v>ООО "ЭнергоСтрой"</v>
      </c>
      <c r="B5" s="264"/>
      <c r="C5" s="264"/>
      <c r="D5" s="264"/>
    </row>
    <row r="6" spans="1:9" ht="15.75" thickBot="1">
      <c r="A6" s="175"/>
      <c r="B6" s="176"/>
      <c r="C6" s="176"/>
      <c r="D6" s="177" t="s">
        <v>113</v>
      </c>
    </row>
    <row r="7" spans="1:9" ht="45" customHeight="1" thickBot="1">
      <c r="A7" s="265" t="s">
        <v>114</v>
      </c>
      <c r="B7" s="266"/>
      <c r="C7" s="266"/>
      <c r="D7" s="267"/>
    </row>
    <row r="8" spans="1:9" ht="31.5">
      <c r="A8" s="178" t="s">
        <v>115</v>
      </c>
      <c r="B8" s="268" t="s">
        <v>116</v>
      </c>
      <c r="C8" s="268"/>
      <c r="D8" s="179" t="s">
        <v>30</v>
      </c>
    </row>
    <row r="9" spans="1:9" ht="15.75">
      <c r="A9" s="180">
        <v>1</v>
      </c>
      <c r="B9" s="269">
        <v>2</v>
      </c>
      <c r="C9" s="269"/>
      <c r="D9" s="181">
        <v>3</v>
      </c>
    </row>
    <row r="10" spans="1:9" ht="73.5" customHeight="1">
      <c r="A10" s="182">
        <v>1</v>
      </c>
      <c r="B10" s="262" t="s">
        <v>117</v>
      </c>
      <c r="C10" s="262"/>
      <c r="D10" s="183" t="s">
        <v>118</v>
      </c>
    </row>
    <row r="11" spans="1:9" ht="87.75" customHeight="1">
      <c r="A11" s="182">
        <v>2</v>
      </c>
      <c r="B11" s="262" t="s">
        <v>119</v>
      </c>
      <c r="C11" s="262"/>
      <c r="D11" s="183" t="s">
        <v>120</v>
      </c>
    </row>
    <row r="12" spans="1:9" ht="15" customHeight="1" thickBot="1">
      <c r="A12" s="270" t="s">
        <v>121</v>
      </c>
      <c r="B12" s="271"/>
      <c r="C12" s="271"/>
      <c r="D12" s="184">
        <f>MAX(1,D10-D11)</f>
        <v>27</v>
      </c>
    </row>
    <row r="13" spans="1:9" ht="15" customHeight="1" thickBot="1">
      <c r="A13" s="272" t="s">
        <v>122</v>
      </c>
      <c r="B13" s="273"/>
      <c r="C13" s="273"/>
      <c r="D13" s="185">
        <f>IF(D10="",1,IF(D10="0",1,D10/D12))</f>
        <v>1</v>
      </c>
    </row>
    <row r="14" spans="1:9">
      <c r="A14" s="186"/>
      <c r="B14" s="187"/>
      <c r="C14" s="187"/>
      <c r="D14" s="188"/>
    </row>
    <row r="15" spans="1:9" ht="15.75">
      <c r="A15" s="186"/>
      <c r="B15" s="187"/>
      <c r="C15" s="187"/>
      <c r="D15" s="188"/>
      <c r="I15" s="189"/>
    </row>
    <row r="16" spans="1:9" ht="16.5" thickBot="1">
      <c r="A16" s="175"/>
      <c r="B16" s="176"/>
      <c r="C16" s="176"/>
      <c r="D16" s="177" t="s">
        <v>123</v>
      </c>
      <c r="I16" s="189"/>
    </row>
    <row r="17" spans="1:5" ht="44.25" customHeight="1" thickBot="1">
      <c r="A17" s="265" t="s">
        <v>124</v>
      </c>
      <c r="B17" s="266"/>
      <c r="C17" s="266"/>
      <c r="D17" s="267"/>
    </row>
    <row r="18" spans="1:5" ht="31.5">
      <c r="A18" s="178" t="s">
        <v>115</v>
      </c>
      <c r="B18" s="268" t="s">
        <v>116</v>
      </c>
      <c r="C18" s="268"/>
      <c r="D18" s="179" t="s">
        <v>30</v>
      </c>
    </row>
    <row r="19" spans="1:5" ht="15.75">
      <c r="A19" s="180">
        <v>1</v>
      </c>
      <c r="B19" s="269">
        <v>2</v>
      </c>
      <c r="C19" s="269"/>
      <c r="D19" s="181">
        <v>3</v>
      </c>
    </row>
    <row r="20" spans="1:5" ht="62.1" customHeight="1">
      <c r="A20" s="182">
        <v>1</v>
      </c>
      <c r="B20" s="262" t="s">
        <v>125</v>
      </c>
      <c r="C20" s="262"/>
      <c r="D20" s="183" t="s">
        <v>126</v>
      </c>
    </row>
    <row r="21" spans="1:5" ht="76.349999999999994" customHeight="1">
      <c r="A21" s="182">
        <v>2</v>
      </c>
      <c r="B21" s="262" t="s">
        <v>127</v>
      </c>
      <c r="C21" s="262"/>
      <c r="D21" s="183" t="s">
        <v>120</v>
      </c>
    </row>
    <row r="22" spans="1:5" ht="14.25" customHeight="1">
      <c r="A22" s="274" t="s">
        <v>128</v>
      </c>
      <c r="B22" s="275"/>
      <c r="C22" s="275"/>
      <c r="D22" s="190">
        <f>MAX(1,D20-D21)</f>
        <v>26</v>
      </c>
    </row>
    <row r="23" spans="1:5" ht="15" customHeight="1" thickBot="1">
      <c r="A23" s="270" t="s">
        <v>129</v>
      </c>
      <c r="B23" s="271"/>
      <c r="C23" s="271"/>
      <c r="D23" s="185">
        <f>IF(D20="",1,IF(D20="0",1,D20/D22))</f>
        <v>1</v>
      </c>
    </row>
    <row r="24" spans="1:5">
      <c r="A24" s="186"/>
      <c r="B24" s="187"/>
      <c r="C24" s="187"/>
      <c r="D24" s="188"/>
    </row>
    <row r="25" spans="1:5">
      <c r="A25" s="186"/>
      <c r="B25" s="191"/>
      <c r="C25" s="191"/>
      <c r="D25" s="188"/>
    </row>
    <row r="26" spans="1:5" ht="15.75" thickBot="1">
      <c r="A26" s="175"/>
      <c r="B26" s="176"/>
      <c r="C26" s="176"/>
      <c r="D26" s="177" t="s">
        <v>130</v>
      </c>
    </row>
    <row r="27" spans="1:5" ht="64.900000000000006" customHeight="1" thickBot="1">
      <c r="A27" s="265" t="s">
        <v>131</v>
      </c>
      <c r="B27" s="266"/>
      <c r="C27" s="266"/>
      <c r="D27" s="267"/>
    </row>
    <row r="28" spans="1:5" ht="31.5">
      <c r="A28" s="178" t="s">
        <v>115</v>
      </c>
      <c r="B28" s="268" t="s">
        <v>116</v>
      </c>
      <c r="C28" s="268"/>
      <c r="D28" s="179" t="s">
        <v>30</v>
      </c>
    </row>
    <row r="29" spans="1:5" ht="15.75">
      <c r="A29" s="180">
        <v>1</v>
      </c>
      <c r="B29" s="269">
        <v>2</v>
      </c>
      <c r="C29" s="269"/>
      <c r="D29" s="181">
        <v>3</v>
      </c>
    </row>
    <row r="30" spans="1:5" ht="67.7" customHeight="1">
      <c r="A30" s="182">
        <v>1</v>
      </c>
      <c r="B30" s="262" t="s">
        <v>132</v>
      </c>
      <c r="C30" s="262"/>
      <c r="D30" s="183" t="s">
        <v>120</v>
      </c>
    </row>
    <row r="31" spans="1:5" ht="57" customHeight="1">
      <c r="A31" s="182">
        <v>2</v>
      </c>
      <c r="B31" s="262" t="s">
        <v>133</v>
      </c>
      <c r="C31" s="262"/>
      <c r="D31" s="183" t="s">
        <v>134</v>
      </c>
      <c r="E31" s="192"/>
    </row>
    <row r="32" spans="1:5" ht="14.25" customHeight="1">
      <c r="A32" s="274" t="s">
        <v>135</v>
      </c>
      <c r="B32" s="275"/>
      <c r="C32" s="275"/>
      <c r="D32" s="190">
        <f>MAX(1,D31-D30)</f>
        <v>2.7</v>
      </c>
    </row>
    <row r="33" spans="1:5" ht="15" customHeight="1" thickBot="1">
      <c r="A33" s="270" t="s">
        <v>136</v>
      </c>
      <c r="B33" s="271"/>
      <c r="C33" s="271"/>
      <c r="D33" s="185">
        <f>IF(D31="",1,IF(D31="0",1,D31/D32))</f>
        <v>1</v>
      </c>
    </row>
    <row r="34" spans="1:5">
      <c r="A34" s="186"/>
      <c r="B34" s="187"/>
      <c r="C34" s="187"/>
      <c r="D34" s="188"/>
    </row>
    <row r="35" spans="1:5" ht="15.75" thickBot="1">
      <c r="A35" s="186"/>
      <c r="B35" s="187"/>
      <c r="C35" s="187"/>
      <c r="D35" s="188"/>
    </row>
    <row r="36" spans="1:5" ht="32.1" customHeight="1">
      <c r="A36" s="277" t="s">
        <v>137</v>
      </c>
      <c r="B36" s="278"/>
      <c r="C36" s="278"/>
      <c r="D36" s="279"/>
    </row>
    <row r="37" spans="1:5" ht="16.5" thickBot="1">
      <c r="A37" s="270" t="s">
        <v>138</v>
      </c>
      <c r="B37" s="271"/>
      <c r="C37" s="271"/>
      <c r="D37" s="193">
        <f>0.4*D13+0.4*D23+0.2*D33</f>
        <v>1</v>
      </c>
    </row>
    <row r="39" spans="1:5" ht="27.6" customHeight="1">
      <c r="A39" s="276" t="s">
        <v>18</v>
      </c>
      <c r="B39" s="276"/>
      <c r="C39" s="276"/>
      <c r="D39" s="194" t="str">
        <f>'[5]Инф-я'!$C$21</f>
        <v>Игошин Владимир Александрович</v>
      </c>
      <c r="E39" s="194"/>
    </row>
  </sheetData>
  <mergeCells count="26">
    <mergeCell ref="A37:C37"/>
    <mergeCell ref="A39:C39"/>
    <mergeCell ref="B29:C29"/>
    <mergeCell ref="B30:C30"/>
    <mergeCell ref="B31:C31"/>
    <mergeCell ref="A32:C32"/>
    <mergeCell ref="A33:C33"/>
    <mergeCell ref="A36:D36"/>
    <mergeCell ref="B28:C28"/>
    <mergeCell ref="B11:C11"/>
    <mergeCell ref="A12:C12"/>
    <mergeCell ref="A13:C13"/>
    <mergeCell ref="A17:D17"/>
    <mergeCell ref="B18:C18"/>
    <mergeCell ref="B19:C19"/>
    <mergeCell ref="B20:C20"/>
    <mergeCell ref="B21:C21"/>
    <mergeCell ref="A22:C22"/>
    <mergeCell ref="A23:C23"/>
    <mergeCell ref="A27:D27"/>
    <mergeCell ref="B10:C10"/>
    <mergeCell ref="A1:D2"/>
    <mergeCell ref="A5:D5"/>
    <mergeCell ref="A7:D7"/>
    <mergeCell ref="B8:C8"/>
    <mergeCell ref="B9:C9"/>
  </mergeCells>
  <conditionalFormatting sqref="D37 D12:D15 D22:D25 D32:D35">
    <cfRule type="cellIs" dxfId="20" priority="19" stopIfTrue="1" operator="equal">
      <formula>""""""</formula>
    </cfRule>
    <cfRule type="cellIs" dxfId="19" priority="20" stopIfTrue="1" operator="between">
      <formula>""""""</formula>
      <formula>""""""</formula>
    </cfRule>
    <cfRule type="cellIs" dxfId="18" priority="21" stopIfTrue="1" operator="equal">
      <formula>""""""</formula>
    </cfRule>
  </conditionalFormatting>
  <conditionalFormatting sqref="D10">
    <cfRule type="cellIs" dxfId="17" priority="16" stopIfTrue="1" operator="equal">
      <formula>""""""</formula>
    </cfRule>
    <cfRule type="cellIs" dxfId="16" priority="17" stopIfTrue="1" operator="between">
      <formula>""""""</formula>
      <formula>""""""</formula>
    </cfRule>
    <cfRule type="cellIs" dxfId="15" priority="18" stopIfTrue="1" operator="equal">
      <formula>""""""</formula>
    </cfRule>
  </conditionalFormatting>
  <conditionalFormatting sqref="D11">
    <cfRule type="cellIs" dxfId="14" priority="13" stopIfTrue="1" operator="equal">
      <formula>""""""</formula>
    </cfRule>
    <cfRule type="cellIs" dxfId="13" priority="14" stopIfTrue="1" operator="between">
      <formula>""""""</formula>
      <formula>""""""</formula>
    </cfRule>
    <cfRule type="cellIs" dxfId="12" priority="15" stopIfTrue="1" operator="equal">
      <formula>""""""</formula>
    </cfRule>
  </conditionalFormatting>
  <conditionalFormatting sqref="D20">
    <cfRule type="cellIs" dxfId="11" priority="10" stopIfTrue="1" operator="equal">
      <formula>""""""</formula>
    </cfRule>
    <cfRule type="cellIs" dxfId="10" priority="11" stopIfTrue="1" operator="between">
      <formula>""""""</formula>
      <formula>""""""</formula>
    </cfRule>
    <cfRule type="cellIs" dxfId="9" priority="12" stopIfTrue="1" operator="equal">
      <formula>""""""</formula>
    </cfRule>
  </conditionalFormatting>
  <conditionalFormatting sqref="D21">
    <cfRule type="cellIs" dxfId="8" priority="7" stopIfTrue="1" operator="equal">
      <formula>""""""</formula>
    </cfRule>
    <cfRule type="cellIs" dxfId="7" priority="8" stopIfTrue="1" operator="between">
      <formula>""""""</formula>
      <formula>""""""</formula>
    </cfRule>
    <cfRule type="cellIs" dxfId="6" priority="9" stopIfTrue="1" operator="equal">
      <formula>""""""</formula>
    </cfRule>
  </conditionalFormatting>
  <conditionalFormatting sqref="D30">
    <cfRule type="cellIs" dxfId="5" priority="4" stopIfTrue="1" operator="equal">
      <formula>""""""</formula>
    </cfRule>
    <cfRule type="cellIs" dxfId="4" priority="5" stopIfTrue="1" operator="between">
      <formula>""""""</formula>
      <formula>""""""</formula>
    </cfRule>
    <cfRule type="cellIs" dxfId="3" priority="6" stopIfTrue="1" operator="equal">
      <formula>""""""</formula>
    </cfRule>
  </conditionalFormatting>
  <conditionalFormatting sqref="D31">
    <cfRule type="cellIs" dxfId="2" priority="1" stopIfTrue="1" operator="equal">
      <formula>""""""</formula>
    </cfRule>
    <cfRule type="cellIs" dxfId="1" priority="2" stopIfTrue="1" operator="between">
      <formula>""""""</formula>
      <formula>""""""</formula>
    </cfRule>
    <cfRule type="cellIs" dxfId="0" priority="3" stopIfTrue="1" operator="equal">
      <formula>""""""</formula>
    </cfRule>
  </conditionalFormatting>
  <pageMargins left="1.04" right="0.31496062992125984" top="0.39370078740157483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Форма 1.1</vt:lpstr>
      <vt:lpstr>Форма 1.2</vt:lpstr>
      <vt:lpstr>Форма 2.1</vt:lpstr>
      <vt:lpstr>Форма 2.2</vt:lpstr>
      <vt:lpstr>форма 2.3</vt:lpstr>
      <vt:lpstr>форма 2.4</vt:lpstr>
      <vt:lpstr>форма 3 </vt:lpstr>
      <vt:lpstr>'Форма 1.1'!Область_печати</vt:lpstr>
      <vt:lpstr>'Форма 1.2'!Область_печати</vt:lpstr>
      <vt:lpstr>'Форма 2.1'!Область_печати</vt:lpstr>
      <vt:lpstr>'Форма 2.2'!Область_печати</vt:lpstr>
      <vt:lpstr>'форма 2.3'!Область_печати</vt:lpstr>
      <vt:lpstr>'форма 2.4'!Область_печати</vt:lpstr>
      <vt:lpstr>'форма 3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2019-03-28T12:58:41Z</dcterms:modified>
</cp:coreProperties>
</file>